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mc:AlternateContent xmlns:mc="http://schemas.openxmlformats.org/markup-compatibility/2006">
    <mc:Choice Requires="x15">
      <x15ac:absPath xmlns:x15ac="http://schemas.microsoft.com/office/spreadsheetml/2010/11/ac" url="L:\Oslo Børs\Financial reporting\2018\"/>
    </mc:Choice>
  </mc:AlternateContent>
  <xr:revisionPtr revIDLastSave="0" documentId="8_{A1713899-01E1-4355-BA44-15736C1AE203}" xr6:coauthVersionLast="31" xr6:coauthVersionMax="31" xr10:uidLastSave="{00000000-0000-0000-0000-000000000000}"/>
  <bookViews>
    <workbookView xWindow="0" yWindow="0" windowWidth="28800" windowHeight="14010" activeTab="8" xr2:uid="{00000000-000D-0000-FFFF-FFFF00000000}"/>
  </bookViews>
  <sheets>
    <sheet name="Balance" sheetId="1" r:id="rId1"/>
    <sheet name="P&amp;L" sheetId="2" r:id="rId2"/>
    <sheet name="P&amp;L YTD" sheetId="5" r:id="rId3"/>
    <sheet name="Segment" sheetId="3" r:id="rId4"/>
    <sheet name="Segment YTD" sheetId="7" r:id="rId5"/>
    <sheet name="CF" sheetId="4" r:id="rId6"/>
    <sheet name="CF YTD" sheetId="6" r:id="rId7"/>
    <sheet name="CF IFRS" sheetId="9" r:id="rId8"/>
    <sheet name="CF IFRS YTD" sheetId="10" r:id="rId9"/>
  </sheets>
  <definedNames>
    <definedName name="_xlnm.Print_Area" localSheetId="7">'CF IFRS'!$A$1:$G$39</definedName>
    <definedName name="_xlnm.Print_Area" localSheetId="8">'CF IFRS YTD'!$A$1:$G$39</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6" l="1"/>
  <c r="C10" i="6" s="1"/>
  <c r="D10" i="6" s="1"/>
  <c r="E10" i="6" s="1"/>
  <c r="G44" i="5"/>
  <c r="F44" i="5"/>
  <c r="E44" i="5"/>
  <c r="D44" i="5"/>
  <c r="C44" i="5"/>
  <c r="B44" i="5"/>
  <c r="G12" i="7" l="1"/>
  <c r="D43" i="5"/>
  <c r="E43" i="5"/>
  <c r="B43" i="5"/>
  <c r="F43" i="5"/>
  <c r="C43" i="5"/>
  <c r="G43" i="5"/>
  <c r="G11" i="4" l="1"/>
  <c r="G43" i="2"/>
  <c r="G12" i="3" l="1"/>
  <c r="G42" i="2"/>
  <c r="D11" i="6" l="1"/>
  <c r="C11" i="6"/>
  <c r="E11" i="6"/>
  <c r="B11" i="6"/>
  <c r="B12" i="7"/>
  <c r="F12" i="7"/>
  <c r="C12" i="7"/>
  <c r="E12" i="7"/>
  <c r="D12" i="7"/>
  <c r="E43" i="2"/>
  <c r="F43" i="2"/>
  <c r="B43" i="2"/>
  <c r="C43" i="2"/>
  <c r="D43" i="2"/>
  <c r="C11" i="4" l="1"/>
  <c r="F11" i="4"/>
  <c r="E11" i="4"/>
  <c r="D11" i="4"/>
  <c r="B11" i="4"/>
  <c r="C42" i="2" l="1"/>
  <c r="F42" i="2"/>
  <c r="E42" i="2"/>
  <c r="B42" i="2"/>
  <c r="D42" i="2"/>
  <c r="B12" i="3"/>
  <c r="F12" i="3"/>
  <c r="E12" i="3"/>
  <c r="D12" i="3"/>
  <c r="C12" i="3"/>
</calcChain>
</file>

<file path=xl/sharedStrings.xml><?xml version="1.0" encoding="utf-8"?>
<sst xmlns="http://schemas.openxmlformats.org/spreadsheetml/2006/main" count="281" uniqueCount="121">
  <si>
    <t>31 March 2018</t>
  </si>
  <si>
    <t>30 June 2018</t>
  </si>
  <si>
    <t>Amounts in NOK million</t>
  </si>
  <si>
    <t>31 March 2017</t>
  </si>
  <si>
    <t>31 December 2017</t>
  </si>
  <si>
    <t>ASSETS</t>
  </si>
  <si>
    <t>Property, plant and equipment</t>
  </si>
  <si>
    <t>Goodwill</t>
  </si>
  <si>
    <t>Other intangible assets</t>
  </si>
  <si>
    <t>Deferred tax assets</t>
  </si>
  <si>
    <t>Derivatives</t>
  </si>
  <si>
    <t>Other non-current assets</t>
  </si>
  <si>
    <t>Total non-current assets</t>
  </si>
  <si>
    <t>Inventories</t>
  </si>
  <si>
    <t>Accounts receivable</t>
  </si>
  <si>
    <t>Other current assets</t>
  </si>
  <si>
    <t>Restricted deposits</t>
  </si>
  <si>
    <t>Cash and cash equivalents</t>
  </si>
  <si>
    <t>Total current assets</t>
  </si>
  <si>
    <t>Assets classified as held-for sale</t>
  </si>
  <si>
    <t>TOTAL ASSETS</t>
  </si>
  <si>
    <t>EQUITY AND LIABILITIES</t>
  </si>
  <si>
    <t>Non-controlling interest</t>
  </si>
  <si>
    <t>Total equity</t>
  </si>
  <si>
    <t>Interest-bearing non-current liabilities</t>
  </si>
  <si>
    <t>Deferred tax liabilities</t>
  </si>
  <si>
    <t>Pension liabilities</t>
  </si>
  <si>
    <t>Provisions and other non-current liabilities</t>
  </si>
  <si>
    <t>Total non-current liabilities</t>
  </si>
  <si>
    <t>Accounts payable</t>
  </si>
  <si>
    <t>Income tax payables</t>
  </si>
  <si>
    <t>Interest-bearing current liabilities</t>
  </si>
  <si>
    <t>Bills payable</t>
  </si>
  <si>
    <t>Dividend</t>
  </si>
  <si>
    <t>Provisions and other current liabilities</t>
  </si>
  <si>
    <t>Total current liabilities</t>
  </si>
  <si>
    <t>Liability classified as held-for sale</t>
  </si>
  <si>
    <t>TOTAL EQUITY AND LIABILITIES</t>
  </si>
  <si>
    <t>CONSOLIDATED STATEMENT OF FINANCIAL POSITION</t>
  </si>
  <si>
    <t>Equity attributable to Elkem shareholders</t>
  </si>
  <si>
    <t>Revenues</t>
  </si>
  <si>
    <t>Other operating income</t>
  </si>
  <si>
    <t>Total operating income</t>
  </si>
  <si>
    <t>Raw materials and energy for smelting</t>
  </si>
  <si>
    <t>Employee benefit expenses</t>
  </si>
  <si>
    <t>Other operating expenses</t>
  </si>
  <si>
    <t>Amortisations and depreciations</t>
  </si>
  <si>
    <t>Impairment losses</t>
  </si>
  <si>
    <t>Operating profit (loss)</t>
  </si>
  <si>
    <t>Finance income</t>
  </si>
  <si>
    <t>Foreign exchange gains (losses)</t>
  </si>
  <si>
    <t xml:space="preserve">Finance expenses </t>
  </si>
  <si>
    <t>Profit (loss) before income tax</t>
  </si>
  <si>
    <t>Profit (loss) from continued operations</t>
  </si>
  <si>
    <t>Profit (loss) from discontinued operations</t>
  </si>
  <si>
    <t>Profit (loss) for the period</t>
  </si>
  <si>
    <t>Attributable to:</t>
  </si>
  <si>
    <t>Non-controlling interest's share of profit (loss)</t>
  </si>
  <si>
    <t>Owners of the parent's share of profit (loss)</t>
  </si>
  <si>
    <t>Weighted average number of outstanding shares (million)</t>
  </si>
  <si>
    <t>30 June 2017</t>
  </si>
  <si>
    <t>30 September 2017</t>
  </si>
  <si>
    <t xml:space="preserve">CONSOLIDATED STATEMENT OF INCOME </t>
  </si>
  <si>
    <t>Total operating Income</t>
  </si>
  <si>
    <t>Silicones</t>
  </si>
  <si>
    <t>Silicon materials</t>
  </si>
  <si>
    <t>Foundry Products</t>
  </si>
  <si>
    <t>Carbon</t>
  </si>
  <si>
    <t>Other</t>
  </si>
  <si>
    <t>Eliminations</t>
  </si>
  <si>
    <t>Total</t>
  </si>
  <si>
    <t>EBITDA</t>
  </si>
  <si>
    <t>Gross operating profit (loss) / EBITDA</t>
  </si>
  <si>
    <t>Operating profit (loss) before other gains and losses (EBIT)</t>
  </si>
  <si>
    <t>Amortisation, depreciation and impairment</t>
  </si>
  <si>
    <t>Changes in working capital</t>
  </si>
  <si>
    <t>Reinvestments</t>
  </si>
  <si>
    <t>Strategic investments</t>
  </si>
  <si>
    <t>Operating profit (loss) before other gains and losses / EBIT</t>
  </si>
  <si>
    <t>Earnings per share</t>
  </si>
  <si>
    <t xml:space="preserve">Cash flow from operations </t>
  </si>
  <si>
    <t>Cash Flow from operations</t>
  </si>
  <si>
    <t>Investments in equity accounted companies</t>
  </si>
  <si>
    <t>Equity accounted investments</t>
  </si>
  <si>
    <t>Earnings per share has been presented as if the number of shares at the IPO date 22 March 2018 581,310,344 was outstanding for all periods presented. There were no diluting effects.</t>
  </si>
  <si>
    <t>Share of profit from equity accounted companies</t>
  </si>
  <si>
    <t>Income tax (expenses) benefits</t>
  </si>
  <si>
    <t>Operating profit (loss) before other items</t>
  </si>
  <si>
    <t>Basic and diluted earnings per share in NOK</t>
  </si>
  <si>
    <t>1Q 2017</t>
  </si>
  <si>
    <t>2Q 2017</t>
  </si>
  <si>
    <t>3Q 2017</t>
  </si>
  <si>
    <t>4Q 2017</t>
  </si>
  <si>
    <t>1Q 2018</t>
  </si>
  <si>
    <t>2Q 2018</t>
  </si>
  <si>
    <t>Equity accounted companies</t>
  </si>
  <si>
    <t>Changes in fair value commodity contracts</t>
  </si>
  <si>
    <t>Changes in provisions, pension obligations and other</t>
  </si>
  <si>
    <t>Interest payments received</t>
  </si>
  <si>
    <t>Interest payments made</t>
  </si>
  <si>
    <t>Income taxes paid</t>
  </si>
  <si>
    <t>Cash flow from operating activities</t>
  </si>
  <si>
    <t>Investments in property, plant and equipment and intangible assets</t>
  </si>
  <si>
    <t>Acquisition of subsidiaries, net of cash acquired</t>
  </si>
  <si>
    <t>Payment received on loan to related parties</t>
  </si>
  <si>
    <t>Other investments / sales</t>
  </si>
  <si>
    <t>Cash flow from investing activities</t>
  </si>
  <si>
    <t>Dividends paid to non-controlling interest</t>
  </si>
  <si>
    <t>Dividends paid to owner of the parent</t>
  </si>
  <si>
    <t>Capital increase</t>
  </si>
  <si>
    <t>Net changes in bills payable</t>
  </si>
  <si>
    <t>Net changes in other short term debt</t>
  </si>
  <si>
    <t>New interest-bearing loans and borrowings</t>
  </si>
  <si>
    <t>Net changes of short term loans from related parties</t>
  </si>
  <si>
    <t>Repayment of interest-bearing loans and borrowings</t>
  </si>
  <si>
    <t>Cash flow from financing activities</t>
  </si>
  <si>
    <t>Change in Cash and cash equivalents</t>
  </si>
  <si>
    <t>Currency exchange differences</t>
  </si>
  <si>
    <t>Cash and cash equivalents Opening Balance</t>
  </si>
  <si>
    <t>Cash and cash equivalents Closing Balance</t>
  </si>
  <si>
    <t>CONSOLIDATED STATEMENT OF CASH FLOWS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</si>
</sst>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0\)"/>
    <numFmt numFmtId="165" formatCode="_(* #,##0.00_);_(* \(#,##0.00\);_(* &quot;-&quot;??_);_(@_)"/>
    <numFmt numFmtId="166" formatCode="_(* #,##0_);_(* \(#,##0\);_(* &quot;-&quot;??_);_(@_)"/>
    <numFmt numFmtId="167" formatCode="_(* #,##0.0_);_(* \(#,##0.0\);_(* &quot;-&quot;??_);_(@_)"/>
    <numFmt numFmtId="168" formatCode="#,##0\ ;\(#,##0\)"/>
    <numFmt numFmtId="169" formatCode="_-* #,##0.0_-;\-* #,##0.0_-;_-* &quot;-&quot;??_-;_-@_-"/>
    <numFmt numFmtId="170" formatCode="_-* #,##0.0_-;\-* #,##0.0_-;_-* &quot;-&quot;?_-;_-@_-"/>
    <numFmt numFmtId="171" formatCode="0.0\ %"/>
    <numFmt numFmtId="172" formatCode="_-* #,##0.00_-;\-* #,##0.00_-;_-* &quot;-&quot;?_-;_-@_-"/>
    <numFmt numFmtId="173" formatCode="_-* #,##0_-;\-* #,##0_-;_-* &quot;-&quot;?_-;_-@_-"/>
  </numFmts>
  <fonts count="16" x14ac:knownFonts="1">
    <font>
      <sz val="11"/>
      <color theme="1"/>
      <name val="Calibri"/>
      <family val="2"/>
      <scheme val="minor"/>
    </font>
    <font>
      <sz val="11"/>
      <color theme="1"/>
      <name val="Calibri"/>
      <family val="2"/>
      <scheme val="minor"/>
    </font>
    <font>
      <sz val="10"/>
      <name val="Arial"/>
      <family val="2"/>
    </font>
    <font>
      <sz val="10"/>
      <name val="Calibri"/>
      <family val="2"/>
      <scheme val="minor"/>
    </font>
    <font>
      <b/>
      <sz val="10"/>
      <name val="Calibri"/>
      <family val="2"/>
      <scheme val="minor"/>
    </font>
    <font>
      <sz val="10"/>
      <color rgb="FFFF0000"/>
      <name val="Calibri"/>
      <family val="2"/>
      <scheme val="minor"/>
    </font>
    <font>
      <i/>
      <sz val="10"/>
      <color theme="4"/>
      <name val="Calibri"/>
      <family val="2"/>
      <scheme val="minor"/>
    </font>
    <font>
      <sz val="10"/>
      <color theme="4"/>
      <name val="Calibri"/>
      <family val="2"/>
      <scheme val="minor"/>
    </font>
    <font>
      <b/>
      <sz val="10"/>
      <color theme="4"/>
      <name val="Calibri"/>
      <family val="2"/>
      <scheme val="minor"/>
    </font>
    <font>
      <b/>
      <sz val="10"/>
      <color theme="0" tint="-0.499984740745262"/>
      <name val="Calibri"/>
      <family val="2"/>
      <scheme val="minor"/>
    </font>
    <font>
      <b/>
      <sz val="10"/>
      <color rgb="FF0000CC"/>
      <name val="Calibri"/>
      <family val="2"/>
      <scheme val="minor"/>
    </font>
    <font>
      <vertAlign val="superscript"/>
      <sz val="10"/>
      <name val="Calibri"/>
      <family val="2"/>
      <scheme val="minor"/>
    </font>
    <font>
      <vertAlign val="superscript"/>
      <sz val="9"/>
      <name val="Calibri"/>
      <family val="2"/>
      <scheme val="minor"/>
    </font>
    <font>
      <sz val="9"/>
      <name val="Calibri"/>
      <family val="2"/>
      <scheme val="minor"/>
    </font>
    <font>
      <i/>
      <sz val="10"/>
      <name val="Calibri"/>
      <family val="2"/>
      <scheme val="minor"/>
    </font>
    <font>
      <sz val="11"/>
      <name val="Calibri"/>
      <family val="2"/>
      <scheme val="minor"/>
    </font>
  </fonts>
  <fills count="2">
    <fill>
      <patternFill patternType="none"/>
    </fill>
    <fill>
      <patternFill patternType="gray125"/>
    </fill>
  </fills>
  <borders count="3">
    <border>
      <left/>
      <right/>
      <top/>
      <bottom/>
      <diagonal/>
    </border>
    <border>
      <left/>
      <right/>
      <top/>
      <bottom style="thin">
        <color theme="4"/>
      </bottom>
      <diagonal/>
    </border>
    <border>
      <left/>
      <right/>
      <top style="thin">
        <color theme="4"/>
      </top>
      <bottom style="thin">
        <color theme="4"/>
      </bottom>
      <diagonal/>
    </border>
  </borders>
  <cellStyleXfs count="8">
    <xf numFmtId="0" fontId="0" fillId="0" borderId="0"/>
    <xf numFmtId="43" fontId="1"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cellStyleXfs>
  <cellXfs count="87">
    <xf numFmtId="0" fontId="0" fillId="0" borderId="0" xfId="0"/>
    <xf numFmtId="0" fontId="3" fillId="0" borderId="0" xfId="2" applyFont="1"/>
    <xf numFmtId="0" fontId="4" fillId="0" borderId="0" xfId="2" applyFont="1"/>
    <xf numFmtId="0" fontId="5" fillId="0" borderId="0" xfId="2" applyFont="1"/>
    <xf numFmtId="164" fontId="5" fillId="0" borderId="0" xfId="2" applyNumberFormat="1" applyFont="1" applyAlignment="1">
      <alignment wrapText="1"/>
    </xf>
    <xf numFmtId="0" fontId="6" fillId="0" borderId="0" xfId="2" applyFont="1" applyFill="1" applyBorder="1"/>
    <xf numFmtId="0" fontId="7" fillId="0" borderId="0" xfId="2" applyFont="1" applyFill="1" applyBorder="1"/>
    <xf numFmtId="0" fontId="7" fillId="0" borderId="1" xfId="2" applyFont="1" applyFill="1" applyBorder="1"/>
    <xf numFmtId="0" fontId="8" fillId="0" borderId="1" xfId="2" applyFont="1" applyFill="1" applyBorder="1" applyAlignment="1">
      <alignment horizontal="center"/>
    </xf>
    <xf numFmtId="49" fontId="8" fillId="0" borderId="1" xfId="2" quotePrefix="1" applyNumberFormat="1" applyFont="1" applyFill="1" applyBorder="1" applyAlignment="1">
      <alignment horizontal="right"/>
    </xf>
    <xf numFmtId="0" fontId="3" fillId="0" borderId="0" xfId="2" applyFont="1" applyFill="1" applyBorder="1"/>
    <xf numFmtId="14" fontId="4" fillId="0" borderId="0" xfId="2" applyNumberFormat="1" applyFont="1" applyFill="1" applyBorder="1"/>
    <xf numFmtId="0" fontId="3" fillId="0" borderId="0" xfId="2" applyFont="1" applyBorder="1"/>
    <xf numFmtId="0" fontId="4" fillId="0" borderId="2" xfId="2" applyFont="1" applyBorder="1"/>
    <xf numFmtId="0" fontId="4" fillId="0" borderId="1" xfId="2" applyFont="1" applyBorder="1"/>
    <xf numFmtId="166" fontId="3" fillId="0" borderId="0" xfId="4" applyNumberFormat="1" applyFont="1"/>
    <xf numFmtId="0" fontId="3" fillId="0" borderId="1" xfId="2" applyFont="1" applyBorder="1"/>
    <xf numFmtId="164" fontId="9" fillId="0" borderId="0" xfId="2" applyNumberFormat="1" applyFont="1"/>
    <xf numFmtId="0" fontId="4" fillId="0" borderId="0" xfId="2" applyFont="1" applyFill="1"/>
    <xf numFmtId="0" fontId="3" fillId="0" borderId="0" xfId="2" applyFont="1" applyFill="1"/>
    <xf numFmtId="0" fontId="3" fillId="0" borderId="0" xfId="2" applyFont="1" applyFill="1" applyAlignment="1">
      <alignment horizontal="left"/>
    </xf>
    <xf numFmtId="164" fontId="3" fillId="0" borderId="0" xfId="2" applyNumberFormat="1" applyFont="1" applyFill="1" applyAlignment="1">
      <alignment horizontal="left"/>
    </xf>
    <xf numFmtId="0" fontId="10" fillId="0" borderId="0" xfId="2" applyFont="1" applyFill="1"/>
    <xf numFmtId="167" fontId="3" fillId="0" borderId="0" xfId="4" applyNumberFormat="1" applyFont="1" applyFill="1" applyBorder="1"/>
    <xf numFmtId="167" fontId="4" fillId="0" borderId="2" xfId="4" applyNumberFormat="1" applyFont="1" applyFill="1" applyBorder="1"/>
    <xf numFmtId="167" fontId="3" fillId="0" borderId="0" xfId="4" applyNumberFormat="1" applyFont="1" applyFill="1"/>
    <xf numFmtId="167" fontId="3" fillId="0" borderId="1" xfId="4" applyNumberFormat="1" applyFont="1" applyFill="1" applyBorder="1"/>
    <xf numFmtId="167" fontId="4" fillId="0" borderId="1" xfId="4" applyNumberFormat="1" applyFont="1" applyFill="1" applyBorder="1"/>
    <xf numFmtId="167" fontId="3" fillId="0" borderId="0" xfId="4" applyNumberFormat="1" applyFont="1"/>
    <xf numFmtId="0" fontId="4" fillId="0" borderId="0" xfId="2" applyFont="1" applyBorder="1"/>
    <xf numFmtId="166" fontId="3" fillId="0" borderId="0" xfId="4" applyNumberFormat="1" applyFont="1" applyBorder="1" applyAlignment="1" applyProtection="1">
      <protection locked="0"/>
    </xf>
    <xf numFmtId="168" fontId="3" fillId="0" borderId="0" xfId="2" applyNumberFormat="1" applyFont="1" applyBorder="1"/>
    <xf numFmtId="0" fontId="4" fillId="0" borderId="1" xfId="2" applyFont="1" applyBorder="1" applyAlignment="1">
      <alignment horizontal="center"/>
    </xf>
    <xf numFmtId="43" fontId="3" fillId="0" borderId="0" xfId="1" applyFont="1"/>
    <xf numFmtId="165" fontId="3" fillId="0" borderId="0" xfId="4" applyNumberFormat="1" applyFont="1" applyBorder="1" applyAlignment="1" applyProtection="1">
      <protection locked="0"/>
    </xf>
    <xf numFmtId="169" fontId="3" fillId="0" borderId="0" xfId="1" applyNumberFormat="1" applyFont="1" applyBorder="1" applyAlignment="1" applyProtection="1">
      <protection locked="0"/>
    </xf>
    <xf numFmtId="169" fontId="4" fillId="0" borderId="0" xfId="1" applyNumberFormat="1" applyFont="1" applyBorder="1" applyAlignment="1" applyProtection="1">
      <protection locked="0"/>
    </xf>
    <xf numFmtId="169" fontId="3" fillId="0" borderId="0" xfId="1" applyNumberFormat="1" applyFont="1" applyBorder="1"/>
    <xf numFmtId="169" fontId="4" fillId="0" borderId="0" xfId="1" applyNumberFormat="1" applyFont="1" applyFill="1" applyBorder="1" applyAlignment="1" applyProtection="1">
      <protection locked="0"/>
    </xf>
    <xf numFmtId="169" fontId="4" fillId="0" borderId="1" xfId="1" applyNumberFormat="1" applyFont="1" applyBorder="1" applyAlignment="1" applyProtection="1">
      <protection locked="0"/>
    </xf>
    <xf numFmtId="170" fontId="3" fillId="0" borderId="0" xfId="2" applyNumberFormat="1" applyFont="1"/>
    <xf numFmtId="0" fontId="3" fillId="0" borderId="0" xfId="0" applyFont="1" applyBorder="1"/>
    <xf numFmtId="168" fontId="11" fillId="0" borderId="0" xfId="2" applyNumberFormat="1" applyFont="1" applyBorder="1"/>
    <xf numFmtId="0" fontId="3" fillId="0" borderId="1" xfId="2" applyFont="1" applyFill="1" applyBorder="1"/>
    <xf numFmtId="167" fontId="3" fillId="0" borderId="0" xfId="1" applyNumberFormat="1" applyFont="1" applyBorder="1" applyAlignment="1" applyProtection="1">
      <protection locked="0"/>
    </xf>
    <xf numFmtId="167" fontId="3" fillId="0" borderId="1" xfId="1" applyNumberFormat="1" applyFont="1" applyBorder="1" applyAlignment="1" applyProtection="1">
      <protection locked="0"/>
    </xf>
    <xf numFmtId="167" fontId="4" fillId="0" borderId="1" xfId="1" applyNumberFormat="1" applyFont="1" applyBorder="1" applyAlignment="1" applyProtection="1">
      <protection locked="0"/>
    </xf>
    <xf numFmtId="166" fontId="4" fillId="0" borderId="0" xfId="4" applyNumberFormat="1" applyFont="1" applyFill="1" applyBorder="1"/>
    <xf numFmtId="0" fontId="4" fillId="0" borderId="0" xfId="2" applyFont="1" applyFill="1" applyBorder="1"/>
    <xf numFmtId="0" fontId="4" fillId="0" borderId="1" xfId="2" applyFont="1" applyFill="1" applyBorder="1"/>
    <xf numFmtId="169" fontId="3" fillId="0" borderId="0" xfId="1" applyNumberFormat="1" applyFont="1" applyBorder="1" applyAlignment="1" applyProtection="1"/>
    <xf numFmtId="171" fontId="4" fillId="0" borderId="0" xfId="7" applyNumberFormat="1" applyFont="1" applyBorder="1" applyAlignment="1" applyProtection="1">
      <protection locked="0"/>
    </xf>
    <xf numFmtId="167" fontId="4" fillId="0" borderId="0" xfId="1" applyNumberFormat="1" applyFont="1" applyBorder="1" applyAlignment="1" applyProtection="1">
      <protection locked="0"/>
    </xf>
    <xf numFmtId="165" fontId="3" fillId="0" borderId="0" xfId="1" applyNumberFormat="1" applyFont="1"/>
    <xf numFmtId="172" fontId="3" fillId="0" borderId="0" xfId="2" applyNumberFormat="1" applyFont="1" applyBorder="1"/>
    <xf numFmtId="170" fontId="4" fillId="0" borderId="0" xfId="2" applyNumberFormat="1" applyFont="1" applyFill="1"/>
    <xf numFmtId="170" fontId="0" fillId="0" borderId="0" xfId="0" applyNumberFormat="1"/>
    <xf numFmtId="0" fontId="0" fillId="0" borderId="0" xfId="0" applyFill="1"/>
    <xf numFmtId="0" fontId="8" fillId="0" borderId="0" xfId="2" applyFont="1" applyFill="1" applyBorder="1" applyAlignment="1">
      <alignment horizontal="center" wrapText="1"/>
    </xf>
    <xf numFmtId="0" fontId="7" fillId="0" borderId="1" xfId="2" applyFont="1" applyFill="1" applyBorder="1" applyAlignment="1">
      <alignment horizontal="left"/>
    </xf>
    <xf numFmtId="0" fontId="3" fillId="0" borderId="0" xfId="2" applyNumberFormat="1" applyFont="1" applyBorder="1" applyAlignment="1">
      <alignment horizontal="center"/>
    </xf>
    <xf numFmtId="166" fontId="3" fillId="0" borderId="0" xfId="4" applyNumberFormat="1" applyFont="1" applyFill="1" applyBorder="1" applyAlignment="1">
      <alignment horizontal="right"/>
    </xf>
    <xf numFmtId="170" fontId="3" fillId="0" borderId="0" xfId="4" applyNumberFormat="1" applyFont="1" applyFill="1" applyBorder="1" applyAlignment="1">
      <alignment horizontal="right"/>
    </xf>
    <xf numFmtId="170" fontId="0" fillId="0" borderId="0" xfId="0" applyNumberFormat="1" applyFill="1"/>
    <xf numFmtId="173" fontId="3" fillId="0" borderId="0" xfId="4" applyNumberFormat="1" applyFont="1" applyFill="1" applyBorder="1" applyAlignment="1">
      <alignment horizontal="right"/>
    </xf>
    <xf numFmtId="166" fontId="3" fillId="0" borderId="1" xfId="4" applyNumberFormat="1" applyFont="1" applyFill="1" applyBorder="1" applyAlignment="1">
      <alignment horizontal="right"/>
    </xf>
    <xf numFmtId="173" fontId="3" fillId="0" borderId="1" xfId="4" applyNumberFormat="1" applyFont="1" applyFill="1" applyBorder="1" applyAlignment="1">
      <alignment horizontal="right"/>
    </xf>
    <xf numFmtId="166" fontId="4" fillId="0" borderId="2" xfId="4" applyNumberFormat="1" applyFont="1" applyFill="1" applyBorder="1" applyAlignment="1">
      <alignment horizontal="right"/>
    </xf>
    <xf numFmtId="173" fontId="4" fillId="0" borderId="2" xfId="4" applyNumberFormat="1" applyFont="1" applyFill="1" applyBorder="1" applyAlignment="1">
      <alignment horizontal="right"/>
    </xf>
    <xf numFmtId="166" fontId="14" fillId="0" borderId="0" xfId="4" applyNumberFormat="1" applyFont="1" applyFill="1" applyAlignment="1">
      <alignment horizontal="right"/>
    </xf>
    <xf numFmtId="173" fontId="14" fillId="0" borderId="0" xfId="4" applyNumberFormat="1" applyFont="1" applyFill="1" applyAlignment="1">
      <alignment horizontal="right"/>
    </xf>
    <xf numFmtId="166" fontId="3" fillId="0" borderId="0" xfId="4" applyNumberFormat="1" applyFont="1" applyFill="1" applyAlignment="1">
      <alignment horizontal="right"/>
    </xf>
    <xf numFmtId="173" fontId="3" fillId="0" borderId="0" xfId="4" applyNumberFormat="1" applyFont="1" applyFill="1" applyAlignment="1">
      <alignment horizontal="right"/>
    </xf>
    <xf numFmtId="166" fontId="3" fillId="0" borderId="0" xfId="4" applyNumberFormat="1" applyFont="1" applyFill="1"/>
    <xf numFmtId="173" fontId="3" fillId="0" borderId="0" xfId="4" applyNumberFormat="1" applyFont="1" applyFill="1"/>
    <xf numFmtId="166" fontId="4" fillId="0" borderId="1" xfId="4" applyNumberFormat="1" applyFont="1" applyFill="1" applyBorder="1" applyAlignment="1">
      <alignment horizontal="right"/>
    </xf>
    <xf numFmtId="173" fontId="4" fillId="0" borderId="1" xfId="4" applyNumberFormat="1" applyFont="1" applyFill="1" applyBorder="1" applyAlignment="1">
      <alignment horizontal="right"/>
    </xf>
    <xf numFmtId="0" fontId="15" fillId="0" borderId="0" xfId="0" applyFont="1"/>
    <xf numFmtId="0" fontId="15" fillId="0" borderId="0" xfId="0" applyNumberFormat="1" applyFont="1"/>
    <xf numFmtId="166" fontId="15" fillId="0" borderId="0" xfId="0" applyNumberFormat="1" applyFont="1"/>
    <xf numFmtId="170" fontId="15" fillId="0" borderId="0" xfId="0" applyNumberFormat="1" applyFont="1"/>
    <xf numFmtId="173" fontId="15" fillId="0" borderId="0" xfId="0" applyNumberFormat="1" applyFont="1"/>
    <xf numFmtId="166" fontId="0" fillId="0" borderId="0" xfId="0" applyNumberFormat="1"/>
    <xf numFmtId="173" fontId="0" fillId="0" borderId="0" xfId="0" applyNumberFormat="1"/>
    <xf numFmtId="0" fontId="4" fillId="0" borderId="2" xfId="2" applyFont="1" applyFill="1" applyBorder="1"/>
    <xf numFmtId="0" fontId="13" fillId="0" borderId="0" xfId="2" applyFont="1" applyAlignment="1">
      <alignment horizontal="left" wrapText="1"/>
    </xf>
    <xf numFmtId="0" fontId="12" fillId="0" borderId="0" xfId="2" applyFont="1" applyAlignment="1">
      <alignment horizontal="left" wrapText="1"/>
    </xf>
  </cellXfs>
  <cellStyles count="8">
    <cellStyle name="Comma" xfId="1" builtinId="3"/>
    <cellStyle name="Comma 2" xfId="4" xr:uid="{00000000-0005-0000-0000-000001000000}"/>
    <cellStyle name="Normal" xfId="0" builtinId="0"/>
    <cellStyle name="Normal - Style1" xfId="2" xr:uid="{00000000-0005-0000-0000-000003000000}"/>
    <cellStyle name="Normal 2 2 2" xfId="3" xr:uid="{00000000-0005-0000-0000-000004000000}"/>
    <cellStyle name="Normal 61" xfId="5" xr:uid="{00000000-0005-0000-0000-000005000000}"/>
    <cellStyle name="Percent" xfId="7" builtinId="5"/>
    <cellStyle name="Percent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tema">
  <a:themeElements>
    <a:clrScheme name="Elkem">
      <a:dk1>
        <a:srgbClr val="14171B"/>
      </a:dk1>
      <a:lt1>
        <a:srgbClr val="FFFFFF"/>
      </a:lt1>
      <a:dk2>
        <a:srgbClr val="6D6E71"/>
      </a:dk2>
      <a:lt2>
        <a:srgbClr val="B1B3B6"/>
      </a:lt2>
      <a:accent1>
        <a:srgbClr val="0066A6"/>
      </a:accent1>
      <a:accent2>
        <a:srgbClr val="00A9E9"/>
      </a:accent2>
      <a:accent3>
        <a:srgbClr val="8BD1EE"/>
      </a:accent3>
      <a:accent4>
        <a:srgbClr val="FBB034"/>
      </a:accent4>
      <a:accent5>
        <a:srgbClr val="F58220"/>
      </a:accent5>
      <a:accent6>
        <a:srgbClr val="BE001E"/>
      </a:accent6>
      <a:hlink>
        <a:srgbClr val="5C2D9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6"/>
  <sheetViews>
    <sheetView zoomScaleNormal="100" workbookViewId="0">
      <selection activeCell="J13" sqref="J13"/>
    </sheetView>
  </sheetViews>
  <sheetFormatPr defaultColWidth="9.140625" defaultRowHeight="12.75" outlineLevelRow="1" x14ac:dyDescent="0.2"/>
  <cols>
    <col min="1" max="1" width="42.28515625" style="1" customWidth="1"/>
    <col min="2" max="3" width="13.85546875" style="1" bestFit="1" customWidth="1"/>
    <col min="4" max="4" width="16.85546875" style="1" bestFit="1" customWidth="1"/>
    <col min="5" max="5" width="16.140625" style="1" bestFit="1" customWidth="1"/>
    <col min="6" max="7" width="13.85546875" style="1" bestFit="1" customWidth="1"/>
    <col min="8" max="16384" width="9.140625" style="1"/>
  </cols>
  <sheetData>
    <row r="1" spans="1:7" ht="15" x14ac:dyDescent="0.25">
      <c r="F1"/>
      <c r="G1"/>
    </row>
    <row r="2" spans="1:7" ht="15" x14ac:dyDescent="0.25">
      <c r="A2" s="2" t="s">
        <v>38</v>
      </c>
      <c r="B2" s="3"/>
      <c r="C2" s="3"/>
      <c r="D2" s="3"/>
      <c r="E2" s="3"/>
      <c r="F2"/>
      <c r="G2"/>
    </row>
    <row r="3" spans="1:7" x14ac:dyDescent="0.2">
      <c r="F3" s="4"/>
      <c r="G3" s="4"/>
    </row>
    <row r="4" spans="1:7" x14ac:dyDescent="0.2">
      <c r="A4" s="5"/>
      <c r="B4" s="6"/>
      <c r="C4" s="6"/>
      <c r="D4" s="6"/>
      <c r="E4" s="6"/>
      <c r="F4" s="6"/>
      <c r="G4" s="6"/>
    </row>
    <row r="5" spans="1:7" ht="16.5" customHeight="1" x14ac:dyDescent="0.2">
      <c r="A5" s="7" t="s">
        <v>2</v>
      </c>
      <c r="B5" s="9" t="s">
        <v>3</v>
      </c>
      <c r="C5" s="9" t="s">
        <v>60</v>
      </c>
      <c r="D5" s="9" t="s">
        <v>61</v>
      </c>
      <c r="E5" s="9" t="s">
        <v>4</v>
      </c>
      <c r="F5" s="9" t="s">
        <v>0</v>
      </c>
      <c r="G5" s="9" t="s">
        <v>1</v>
      </c>
    </row>
    <row r="6" spans="1:7" x14ac:dyDescent="0.2">
      <c r="A6" s="10"/>
      <c r="B6" s="11"/>
      <c r="C6" s="11"/>
      <c r="D6" s="11"/>
      <c r="E6" s="11"/>
      <c r="F6" s="11"/>
      <c r="G6" s="11"/>
    </row>
    <row r="7" spans="1:7" x14ac:dyDescent="0.2">
      <c r="A7" s="2" t="s">
        <v>5</v>
      </c>
      <c r="B7" s="2"/>
      <c r="C7" s="2"/>
      <c r="D7" s="2"/>
      <c r="E7" s="2"/>
      <c r="F7" s="2"/>
      <c r="G7" s="2"/>
    </row>
    <row r="9" spans="1:7" x14ac:dyDescent="0.2">
      <c r="A9" s="12" t="s">
        <v>6</v>
      </c>
      <c r="B9" s="23">
        <v>11347</v>
      </c>
      <c r="C9" s="23">
        <v>11360</v>
      </c>
      <c r="D9" s="23">
        <v>11105</v>
      </c>
      <c r="E9" s="23">
        <v>11950.4</v>
      </c>
      <c r="F9" s="23">
        <v>11811.5</v>
      </c>
      <c r="G9" s="23">
        <v>11812.1</v>
      </c>
    </row>
    <row r="10" spans="1:7" x14ac:dyDescent="0.2">
      <c r="A10" s="1" t="s">
        <v>7</v>
      </c>
      <c r="B10" s="23">
        <v>349.1</v>
      </c>
      <c r="C10" s="23">
        <v>344</v>
      </c>
      <c r="D10" s="23">
        <v>330.6</v>
      </c>
      <c r="E10" s="23">
        <v>326.3</v>
      </c>
      <c r="F10" s="23">
        <v>335.4</v>
      </c>
      <c r="G10" s="23">
        <v>331.9</v>
      </c>
    </row>
    <row r="11" spans="1:7" ht="13.5" customHeight="1" x14ac:dyDescent="0.2">
      <c r="A11" s="1" t="s">
        <v>8</v>
      </c>
      <c r="B11" s="23">
        <v>885.7</v>
      </c>
      <c r="C11" s="23">
        <v>898.2</v>
      </c>
      <c r="D11" s="23">
        <v>874.9</v>
      </c>
      <c r="E11" s="23">
        <v>911</v>
      </c>
      <c r="F11" s="23">
        <v>903.1</v>
      </c>
      <c r="G11" s="23">
        <v>896.8</v>
      </c>
    </row>
    <row r="12" spans="1:7" x14ac:dyDescent="0.2">
      <c r="A12" s="12" t="s">
        <v>9</v>
      </c>
      <c r="B12" s="23">
        <v>103.1</v>
      </c>
      <c r="C12" s="23">
        <v>84.2</v>
      </c>
      <c r="D12" s="23">
        <v>41.4</v>
      </c>
      <c r="E12" s="23">
        <v>89.6</v>
      </c>
      <c r="F12" s="23">
        <v>40.200000000000003</v>
      </c>
      <c r="G12" s="23">
        <v>93.1</v>
      </c>
    </row>
    <row r="13" spans="1:7" x14ac:dyDescent="0.2">
      <c r="A13" s="1" t="s">
        <v>82</v>
      </c>
      <c r="B13" s="23">
        <v>165.9</v>
      </c>
      <c r="C13" s="23">
        <v>173.6</v>
      </c>
      <c r="D13" s="23">
        <v>180.7</v>
      </c>
      <c r="E13" s="23">
        <v>158.5</v>
      </c>
      <c r="F13" s="23">
        <v>138</v>
      </c>
      <c r="G13" s="23">
        <v>158.1</v>
      </c>
    </row>
    <row r="14" spans="1:7" x14ac:dyDescent="0.2">
      <c r="A14" s="1" t="s">
        <v>10</v>
      </c>
      <c r="B14" s="23">
        <v>62</v>
      </c>
      <c r="C14" s="23">
        <v>47.9</v>
      </c>
      <c r="D14" s="23">
        <v>96</v>
      </c>
      <c r="E14" s="23">
        <v>151.6</v>
      </c>
      <c r="F14" s="23">
        <v>19</v>
      </c>
      <c r="G14" s="23">
        <v>33.9</v>
      </c>
    </row>
    <row r="15" spans="1:7" ht="14.25" customHeight="1" x14ac:dyDescent="0.2">
      <c r="A15" s="12" t="s">
        <v>11</v>
      </c>
      <c r="B15" s="23">
        <v>432.4</v>
      </c>
      <c r="C15" s="23">
        <v>499.4</v>
      </c>
      <c r="D15" s="23">
        <v>501</v>
      </c>
      <c r="E15" s="23">
        <v>407.2</v>
      </c>
      <c r="F15" s="23">
        <v>421.4</v>
      </c>
      <c r="G15" s="23">
        <v>412</v>
      </c>
    </row>
    <row r="16" spans="1:7" x14ac:dyDescent="0.2">
      <c r="A16" s="13" t="s">
        <v>12</v>
      </c>
      <c r="B16" s="24">
        <v>13345.2</v>
      </c>
      <c r="C16" s="24">
        <v>13407.4</v>
      </c>
      <c r="D16" s="24">
        <v>13129.7</v>
      </c>
      <c r="E16" s="24">
        <v>13994.6</v>
      </c>
      <c r="F16" s="24">
        <v>13668.5</v>
      </c>
      <c r="G16" s="24">
        <v>13737.9</v>
      </c>
    </row>
    <row r="17" spans="1:7" x14ac:dyDescent="0.2">
      <c r="B17" s="25"/>
      <c r="C17" s="25"/>
      <c r="D17" s="25"/>
      <c r="E17" s="25"/>
      <c r="F17" s="25"/>
      <c r="G17" s="25"/>
    </row>
    <row r="18" spans="1:7" x14ac:dyDescent="0.2">
      <c r="A18" s="19" t="s">
        <v>13</v>
      </c>
      <c r="B18" s="23">
        <v>3964.2</v>
      </c>
      <c r="C18" s="23">
        <v>4202.3</v>
      </c>
      <c r="D18" s="23">
        <v>4007.4</v>
      </c>
      <c r="E18" s="23">
        <v>4099.2</v>
      </c>
      <c r="F18" s="23">
        <v>4430.8999999999996</v>
      </c>
      <c r="G18" s="23">
        <v>4733.3</v>
      </c>
    </row>
    <row r="19" spans="1:7" x14ac:dyDescent="0.2">
      <c r="A19" s="19" t="s">
        <v>14</v>
      </c>
      <c r="B19" s="23">
        <v>2228.9</v>
      </c>
      <c r="C19" s="23">
        <v>2329.8000000000002</v>
      </c>
      <c r="D19" s="23">
        <v>2402.6999999999998</v>
      </c>
      <c r="E19" s="23">
        <v>2518.4</v>
      </c>
      <c r="F19" s="23">
        <v>3115.1</v>
      </c>
      <c r="G19" s="23">
        <v>3148.7</v>
      </c>
    </row>
    <row r="20" spans="1:7" ht="14.25" customHeight="1" x14ac:dyDescent="0.2">
      <c r="A20" s="19" t="s">
        <v>10</v>
      </c>
      <c r="B20" s="23">
        <v>33.799999999999997</v>
      </c>
      <c r="C20" s="23">
        <v>25.7</v>
      </c>
      <c r="D20" s="23">
        <v>40.200000000000003</v>
      </c>
      <c r="E20" s="23">
        <v>33.4</v>
      </c>
      <c r="F20" s="23">
        <v>66.400000000000006</v>
      </c>
      <c r="G20" s="23">
        <v>268.60000000000002</v>
      </c>
    </row>
    <row r="21" spans="1:7" ht="14.25" customHeight="1" x14ac:dyDescent="0.2">
      <c r="A21" s="1" t="s">
        <v>15</v>
      </c>
      <c r="B21" s="23">
        <v>1578.1</v>
      </c>
      <c r="C21" s="23">
        <v>1446.9</v>
      </c>
      <c r="D21" s="23">
        <v>2408.6</v>
      </c>
      <c r="E21" s="23">
        <v>2091</v>
      </c>
      <c r="F21" s="23">
        <v>804.4</v>
      </c>
      <c r="G21" s="23">
        <v>901.6</v>
      </c>
    </row>
    <row r="22" spans="1:7" ht="14.25" customHeight="1" x14ac:dyDescent="0.2">
      <c r="A22" s="1" t="s">
        <v>16</v>
      </c>
      <c r="B22" s="23">
        <v>1063.5999999999999</v>
      </c>
      <c r="C22" s="23">
        <v>1180.8</v>
      </c>
      <c r="D22" s="23">
        <v>975.4</v>
      </c>
      <c r="E22" s="23">
        <v>1019.8</v>
      </c>
      <c r="F22" s="23">
        <v>1019.3</v>
      </c>
      <c r="G22" s="23">
        <v>872.2</v>
      </c>
    </row>
    <row r="23" spans="1:7" x14ac:dyDescent="0.2">
      <c r="A23" s="12" t="s">
        <v>17</v>
      </c>
      <c r="B23" s="23">
        <v>1382.1</v>
      </c>
      <c r="C23" s="23">
        <v>1697</v>
      </c>
      <c r="D23" s="23">
        <v>1545.8</v>
      </c>
      <c r="E23" s="23">
        <v>1750.9</v>
      </c>
      <c r="F23" s="23">
        <v>4620.8</v>
      </c>
      <c r="G23" s="23">
        <v>4306.2</v>
      </c>
    </row>
    <row r="24" spans="1:7" x14ac:dyDescent="0.2">
      <c r="A24" s="13" t="s">
        <v>18</v>
      </c>
      <c r="B24" s="24">
        <v>10250.700000000001</v>
      </c>
      <c r="C24" s="24">
        <v>10882.5</v>
      </c>
      <c r="D24" s="24">
        <v>11380.2</v>
      </c>
      <c r="E24" s="24">
        <v>11512.7</v>
      </c>
      <c r="F24" s="24">
        <v>14056.9</v>
      </c>
      <c r="G24" s="24">
        <v>14230.6</v>
      </c>
    </row>
    <row r="25" spans="1:7" hidden="1" outlineLevel="1" x14ac:dyDescent="0.2">
      <c r="A25" s="12"/>
      <c r="B25" s="23"/>
      <c r="C25" s="23"/>
      <c r="D25" s="23"/>
      <c r="E25" s="23"/>
      <c r="F25" s="23"/>
      <c r="G25" s="23"/>
    </row>
    <row r="26" spans="1:7" hidden="1" outlineLevel="1" x14ac:dyDescent="0.2">
      <c r="A26" s="16" t="s">
        <v>19</v>
      </c>
      <c r="B26" s="26">
        <v>0</v>
      </c>
      <c r="C26" s="26">
        <v>0</v>
      </c>
      <c r="D26" s="26">
        <v>0</v>
      </c>
      <c r="E26" s="26">
        <v>0</v>
      </c>
      <c r="F26" s="26">
        <v>0</v>
      </c>
      <c r="G26" s="26">
        <v>0</v>
      </c>
    </row>
    <row r="27" spans="1:7" collapsed="1" x14ac:dyDescent="0.2">
      <c r="B27" s="25"/>
      <c r="C27" s="25"/>
      <c r="D27" s="25"/>
      <c r="E27" s="25"/>
      <c r="F27" s="25"/>
      <c r="G27" s="25"/>
    </row>
    <row r="28" spans="1:7" x14ac:dyDescent="0.2">
      <c r="A28" s="14" t="s">
        <v>20</v>
      </c>
      <c r="B28" s="27">
        <v>23595.9</v>
      </c>
      <c r="C28" s="27">
        <v>24289.9</v>
      </c>
      <c r="D28" s="27">
        <v>24509.8</v>
      </c>
      <c r="E28" s="27">
        <v>25507.3</v>
      </c>
      <c r="F28" s="27">
        <v>27725.4</v>
      </c>
      <c r="G28" s="27">
        <v>27968.5</v>
      </c>
    </row>
    <row r="29" spans="1:7" x14ac:dyDescent="0.2">
      <c r="B29" s="28"/>
      <c r="C29" s="28"/>
      <c r="D29" s="28"/>
      <c r="E29" s="28"/>
      <c r="F29" s="28"/>
      <c r="G29" s="28"/>
    </row>
    <row r="30" spans="1:7" x14ac:dyDescent="0.2">
      <c r="B30" s="28"/>
      <c r="C30" s="28"/>
      <c r="D30" s="28"/>
      <c r="E30" s="28"/>
      <c r="F30" s="28"/>
      <c r="G30" s="28"/>
    </row>
    <row r="31" spans="1:7" x14ac:dyDescent="0.2">
      <c r="A31" s="2" t="s">
        <v>21</v>
      </c>
      <c r="B31" s="28"/>
      <c r="C31" s="28"/>
      <c r="D31" s="28"/>
      <c r="E31" s="28"/>
      <c r="F31" s="28"/>
      <c r="G31" s="28"/>
    </row>
    <row r="32" spans="1:7" x14ac:dyDescent="0.2">
      <c r="A32" s="2"/>
      <c r="B32" s="28"/>
      <c r="C32" s="28"/>
      <c r="D32" s="28"/>
      <c r="E32" s="28"/>
      <c r="F32" s="28"/>
      <c r="G32" s="28"/>
    </row>
    <row r="33" spans="1:7" x14ac:dyDescent="0.2">
      <c r="A33" s="1" t="s">
        <v>39</v>
      </c>
      <c r="B33" s="23">
        <v>5563</v>
      </c>
      <c r="C33" s="23">
        <v>6541.7</v>
      </c>
      <c r="D33" s="23">
        <v>7936.8</v>
      </c>
      <c r="E33" s="23">
        <v>8463.2999999999993</v>
      </c>
      <c r="F33" s="23">
        <v>10427.5</v>
      </c>
      <c r="G33" s="23">
        <v>12075.4</v>
      </c>
    </row>
    <row r="34" spans="1:7" x14ac:dyDescent="0.2">
      <c r="A34" s="16" t="s">
        <v>22</v>
      </c>
      <c r="B34" s="26">
        <v>92.6</v>
      </c>
      <c r="C34" s="26">
        <v>94.6</v>
      </c>
      <c r="D34" s="26">
        <v>101</v>
      </c>
      <c r="E34" s="26">
        <v>101.6</v>
      </c>
      <c r="F34" s="26">
        <v>105</v>
      </c>
      <c r="G34" s="26">
        <v>103</v>
      </c>
    </row>
    <row r="35" spans="1:7" x14ac:dyDescent="0.2">
      <c r="A35" s="13" t="s">
        <v>23</v>
      </c>
      <c r="B35" s="24">
        <v>5655.6</v>
      </c>
      <c r="C35" s="24">
        <v>6636.3</v>
      </c>
      <c r="D35" s="24">
        <v>8037.8</v>
      </c>
      <c r="E35" s="24">
        <v>8564.9</v>
      </c>
      <c r="F35" s="24">
        <v>10532.5</v>
      </c>
      <c r="G35" s="24">
        <v>12178.4</v>
      </c>
    </row>
    <row r="36" spans="1:7" x14ac:dyDescent="0.2">
      <c r="B36" s="25"/>
      <c r="C36" s="25"/>
      <c r="D36" s="25"/>
      <c r="E36" s="25"/>
      <c r="F36" s="25"/>
      <c r="G36" s="25"/>
    </row>
    <row r="37" spans="1:7" x14ac:dyDescent="0.2">
      <c r="A37" s="1" t="s">
        <v>24</v>
      </c>
      <c r="B37" s="23">
        <v>5529.3</v>
      </c>
      <c r="C37" s="23">
        <v>5864.6</v>
      </c>
      <c r="D37" s="23">
        <v>5213.1000000000004</v>
      </c>
      <c r="E37" s="23">
        <v>4585</v>
      </c>
      <c r="F37" s="23">
        <v>6068.9</v>
      </c>
      <c r="G37" s="23">
        <v>4524.8</v>
      </c>
    </row>
    <row r="38" spans="1:7" ht="14.25" customHeight="1" x14ac:dyDescent="0.2">
      <c r="A38" s="1" t="s">
        <v>25</v>
      </c>
      <c r="B38" s="23">
        <v>105.8</v>
      </c>
      <c r="C38" s="23">
        <v>111</v>
      </c>
      <c r="D38" s="23">
        <v>101.4</v>
      </c>
      <c r="E38" s="23">
        <v>104.6</v>
      </c>
      <c r="F38" s="23">
        <v>115.3</v>
      </c>
      <c r="G38" s="23">
        <v>243.6</v>
      </c>
    </row>
    <row r="39" spans="1:7" x14ac:dyDescent="0.2">
      <c r="A39" s="1" t="s">
        <v>26</v>
      </c>
      <c r="B39" s="23">
        <v>423</v>
      </c>
      <c r="C39" s="23">
        <v>434.6</v>
      </c>
      <c r="D39" s="23">
        <v>427.7</v>
      </c>
      <c r="E39" s="23">
        <v>444.8</v>
      </c>
      <c r="F39" s="23">
        <v>430.2</v>
      </c>
      <c r="G39" s="23">
        <v>426.3</v>
      </c>
    </row>
    <row r="40" spans="1:7" x14ac:dyDescent="0.2">
      <c r="A40" s="1" t="s">
        <v>10</v>
      </c>
      <c r="B40" s="23">
        <v>545</v>
      </c>
      <c r="C40" s="23">
        <v>520.1</v>
      </c>
      <c r="D40" s="23">
        <v>373.3</v>
      </c>
      <c r="E40" s="23">
        <v>379</v>
      </c>
      <c r="F40" s="23">
        <v>288.39999999999998</v>
      </c>
      <c r="G40" s="23">
        <v>233.5</v>
      </c>
    </row>
    <row r="41" spans="1:7" x14ac:dyDescent="0.2">
      <c r="A41" s="12" t="s">
        <v>27</v>
      </c>
      <c r="B41" s="23">
        <v>502.2</v>
      </c>
      <c r="C41" s="23">
        <v>490</v>
      </c>
      <c r="D41" s="23">
        <v>476</v>
      </c>
      <c r="E41" s="23">
        <v>426.2</v>
      </c>
      <c r="F41" s="23">
        <v>453.8</v>
      </c>
      <c r="G41" s="23">
        <v>404.7</v>
      </c>
    </row>
    <row r="42" spans="1:7" x14ac:dyDescent="0.2">
      <c r="A42" s="13" t="s">
        <v>28</v>
      </c>
      <c r="B42" s="24">
        <v>7105.3</v>
      </c>
      <c r="C42" s="24">
        <v>7420.3</v>
      </c>
      <c r="D42" s="24">
        <v>6591.6</v>
      </c>
      <c r="E42" s="24">
        <v>5939.5</v>
      </c>
      <c r="F42" s="24">
        <v>7356.5</v>
      </c>
      <c r="G42" s="24">
        <v>5832.9</v>
      </c>
    </row>
    <row r="43" spans="1:7" x14ac:dyDescent="0.2">
      <c r="B43" s="25"/>
      <c r="C43" s="25"/>
      <c r="D43" s="25"/>
      <c r="E43" s="25"/>
      <c r="F43" s="25"/>
      <c r="G43" s="25"/>
    </row>
    <row r="44" spans="1:7" x14ac:dyDescent="0.2">
      <c r="B44" s="28"/>
      <c r="C44" s="28"/>
      <c r="D44" s="28"/>
      <c r="E44" s="28"/>
      <c r="F44" s="28"/>
      <c r="G44" s="28"/>
    </row>
    <row r="45" spans="1:7" x14ac:dyDescent="0.2">
      <c r="A45" s="19" t="s">
        <v>29</v>
      </c>
      <c r="B45" s="23">
        <v>2755.4</v>
      </c>
      <c r="C45" s="23">
        <v>2902.3</v>
      </c>
      <c r="D45" s="23">
        <v>2695.4</v>
      </c>
      <c r="E45" s="23">
        <v>2650.4</v>
      </c>
      <c r="F45" s="23">
        <v>2898.4</v>
      </c>
      <c r="G45" s="23">
        <v>2875.4</v>
      </c>
    </row>
    <row r="46" spans="1:7" x14ac:dyDescent="0.2">
      <c r="A46" s="19" t="s">
        <v>30</v>
      </c>
      <c r="B46" s="23">
        <v>129.69999999999999</v>
      </c>
      <c r="C46" s="23">
        <v>122</v>
      </c>
      <c r="D46" s="23">
        <v>192.9</v>
      </c>
      <c r="E46" s="23">
        <v>138.9</v>
      </c>
      <c r="F46" s="23">
        <v>197.4</v>
      </c>
      <c r="G46" s="23">
        <v>298.39999999999998</v>
      </c>
    </row>
    <row r="47" spans="1:7" x14ac:dyDescent="0.2">
      <c r="A47" s="19" t="s">
        <v>31</v>
      </c>
      <c r="B47" s="23">
        <v>3139.2</v>
      </c>
      <c r="C47" s="23">
        <v>3044.1</v>
      </c>
      <c r="D47" s="23">
        <v>2869.2</v>
      </c>
      <c r="E47" s="23">
        <v>3647.3</v>
      </c>
      <c r="F47" s="23">
        <v>2566</v>
      </c>
      <c r="G47" s="23">
        <v>2747.5</v>
      </c>
    </row>
    <row r="48" spans="1:7" x14ac:dyDescent="0.2">
      <c r="A48" s="19" t="s">
        <v>32</v>
      </c>
      <c r="B48" s="23">
        <v>2434</v>
      </c>
      <c r="C48" s="23">
        <v>2620.4</v>
      </c>
      <c r="D48" s="23">
        <v>2431.6999999999998</v>
      </c>
      <c r="E48" s="23">
        <v>2649.8</v>
      </c>
      <c r="F48" s="23">
        <v>2374.1999999999998</v>
      </c>
      <c r="G48" s="23">
        <v>2363.6</v>
      </c>
    </row>
    <row r="49" spans="1:7" x14ac:dyDescent="0.2">
      <c r="A49" s="19" t="s">
        <v>10</v>
      </c>
      <c r="B49" s="23">
        <v>280.3</v>
      </c>
      <c r="C49" s="23">
        <v>232.7</v>
      </c>
      <c r="D49" s="23">
        <v>163.1</v>
      </c>
      <c r="E49" s="23">
        <v>246.7</v>
      </c>
      <c r="F49" s="23">
        <v>99.6</v>
      </c>
      <c r="G49" s="23">
        <v>36</v>
      </c>
    </row>
    <row r="50" spans="1:7" hidden="1" outlineLevel="1" x14ac:dyDescent="0.2">
      <c r="A50" s="19" t="s">
        <v>33</v>
      </c>
      <c r="B50" s="23">
        <v>0</v>
      </c>
      <c r="C50" s="23">
        <v>0</v>
      </c>
      <c r="D50" s="23">
        <v>0</v>
      </c>
      <c r="E50" s="23">
        <v>0</v>
      </c>
      <c r="F50" s="23">
        <v>0</v>
      </c>
      <c r="G50" s="23">
        <v>0</v>
      </c>
    </row>
    <row r="51" spans="1:7" collapsed="1" x14ac:dyDescent="0.2">
      <c r="A51" s="43" t="s">
        <v>34</v>
      </c>
      <c r="B51" s="26">
        <v>2096.4</v>
      </c>
      <c r="C51" s="26">
        <v>1311.8</v>
      </c>
      <c r="D51" s="26">
        <v>1528.1</v>
      </c>
      <c r="E51" s="26">
        <v>1669.8</v>
      </c>
      <c r="F51" s="26">
        <v>1700.6</v>
      </c>
      <c r="G51" s="26">
        <v>1636.4</v>
      </c>
    </row>
    <row r="52" spans="1:7" x14ac:dyDescent="0.2">
      <c r="A52" s="13" t="s">
        <v>35</v>
      </c>
      <c r="B52" s="24">
        <v>10835</v>
      </c>
      <c r="C52" s="24">
        <v>10233.299999999999</v>
      </c>
      <c r="D52" s="24">
        <v>9880.4</v>
      </c>
      <c r="E52" s="24">
        <v>11002.9</v>
      </c>
      <c r="F52" s="24">
        <v>9836.2999999999993</v>
      </c>
      <c r="G52" s="24">
        <v>9957.2000000000007</v>
      </c>
    </row>
    <row r="53" spans="1:7" hidden="1" outlineLevel="1" x14ac:dyDescent="0.2">
      <c r="A53" s="12"/>
      <c r="B53" s="23"/>
      <c r="C53" s="23"/>
      <c r="D53" s="23"/>
      <c r="E53" s="23"/>
      <c r="F53" s="23"/>
      <c r="G53" s="23"/>
    </row>
    <row r="54" spans="1:7" hidden="1" outlineLevel="1" x14ac:dyDescent="0.2">
      <c r="A54" s="16" t="s">
        <v>36</v>
      </c>
      <c r="B54" s="26">
        <v>0</v>
      </c>
      <c r="C54" s="26">
        <v>0</v>
      </c>
      <c r="D54" s="26">
        <v>0</v>
      </c>
      <c r="E54" s="26">
        <v>0</v>
      </c>
      <c r="F54" s="26">
        <v>0</v>
      </c>
      <c r="G54" s="26">
        <v>0</v>
      </c>
    </row>
    <row r="55" spans="1:7" collapsed="1" x14ac:dyDescent="0.2">
      <c r="B55" s="25"/>
      <c r="C55" s="25"/>
      <c r="D55" s="25"/>
      <c r="E55" s="25"/>
      <c r="F55" s="25"/>
      <c r="G55" s="25"/>
    </row>
    <row r="56" spans="1:7" x14ac:dyDescent="0.2">
      <c r="A56" s="14" t="s">
        <v>37</v>
      </c>
      <c r="B56" s="27">
        <v>23595.9</v>
      </c>
      <c r="C56" s="27">
        <v>24289.9</v>
      </c>
      <c r="D56" s="27">
        <v>24509.8</v>
      </c>
      <c r="E56" s="27">
        <v>25507.3</v>
      </c>
      <c r="F56" s="27">
        <v>27725.4</v>
      </c>
      <c r="G56" s="27">
        <v>27968.5</v>
      </c>
    </row>
    <row r="57" spans="1:7" x14ac:dyDescent="0.2">
      <c r="B57" s="17"/>
      <c r="C57" s="17"/>
      <c r="D57" s="17"/>
      <c r="E57" s="17"/>
      <c r="F57" s="17"/>
      <c r="G57" s="17"/>
    </row>
    <row r="58" spans="1:7" x14ac:dyDescent="0.2">
      <c r="B58" s="2"/>
      <c r="C58" s="2"/>
      <c r="D58" s="2"/>
      <c r="E58" s="2"/>
      <c r="F58" s="2"/>
      <c r="G58" s="2"/>
    </row>
    <row r="59" spans="1:7" x14ac:dyDescent="0.2">
      <c r="B59" s="55"/>
      <c r="C59" s="55"/>
      <c r="D59" s="55"/>
      <c r="E59" s="55"/>
      <c r="F59" s="55"/>
      <c r="G59" s="55"/>
    </row>
    <row r="60" spans="1:7" x14ac:dyDescent="0.2">
      <c r="B60" s="18"/>
      <c r="C60" s="18"/>
      <c r="D60" s="18"/>
      <c r="E60" s="18"/>
      <c r="F60" s="18"/>
      <c r="G60" s="18"/>
    </row>
    <row r="61" spans="1:7" x14ac:dyDescent="0.2">
      <c r="B61" s="18"/>
      <c r="C61" s="18"/>
      <c r="D61" s="18"/>
      <c r="E61" s="18"/>
      <c r="F61" s="18"/>
      <c r="G61" s="18"/>
    </row>
    <row r="62" spans="1:7" x14ac:dyDescent="0.2">
      <c r="B62" s="18"/>
      <c r="C62" s="18"/>
      <c r="D62" s="18"/>
      <c r="E62" s="18"/>
      <c r="F62" s="19"/>
      <c r="G62" s="19"/>
    </row>
    <row r="63" spans="1:7" x14ac:dyDescent="0.2">
      <c r="A63" s="20"/>
      <c r="B63" s="19"/>
      <c r="C63" s="19"/>
      <c r="D63" s="19"/>
      <c r="E63" s="19"/>
      <c r="F63" s="19"/>
      <c r="G63" s="19"/>
    </row>
    <row r="64" spans="1:7" x14ac:dyDescent="0.2">
      <c r="A64" s="19"/>
      <c r="B64" s="19"/>
      <c r="C64" s="19"/>
      <c r="D64" s="19"/>
      <c r="E64" s="19"/>
      <c r="F64" s="19"/>
      <c r="G64" s="19"/>
    </row>
    <row r="65" spans="1:7" x14ac:dyDescent="0.2">
      <c r="A65" s="19"/>
      <c r="B65" s="19"/>
      <c r="C65" s="19"/>
      <c r="D65" s="19"/>
      <c r="E65" s="19"/>
      <c r="F65" s="19"/>
      <c r="G65" s="19"/>
    </row>
    <row r="66" spans="1:7" x14ac:dyDescent="0.2">
      <c r="A66" s="19"/>
      <c r="B66" s="19"/>
      <c r="C66" s="19"/>
      <c r="D66" s="19"/>
      <c r="E66" s="19"/>
      <c r="F66" s="21"/>
      <c r="G66" s="21"/>
    </row>
    <row r="67" spans="1:7" x14ac:dyDescent="0.2">
      <c r="A67" s="19"/>
      <c r="B67" s="19"/>
      <c r="C67" s="19"/>
      <c r="D67" s="19"/>
      <c r="E67" s="19"/>
      <c r="F67" s="19"/>
      <c r="G67" s="19"/>
    </row>
    <row r="68" spans="1:7" x14ac:dyDescent="0.2">
      <c r="A68" s="19"/>
      <c r="B68" s="19"/>
      <c r="C68" s="19"/>
      <c r="D68" s="19"/>
      <c r="E68" s="19"/>
      <c r="F68" s="19"/>
      <c r="G68" s="19"/>
    </row>
    <row r="69" spans="1:7" x14ac:dyDescent="0.2">
      <c r="A69" s="19"/>
      <c r="B69" s="19"/>
      <c r="C69" s="19"/>
      <c r="D69" s="19"/>
      <c r="E69" s="19"/>
      <c r="F69" s="19"/>
      <c r="G69" s="19"/>
    </row>
    <row r="70" spans="1:7" x14ac:dyDescent="0.2">
      <c r="A70" s="20"/>
      <c r="B70" s="19"/>
      <c r="C70" s="19"/>
      <c r="D70" s="19"/>
      <c r="E70" s="19"/>
      <c r="F70" s="19"/>
      <c r="G70" s="19"/>
    </row>
    <row r="71" spans="1:7" x14ac:dyDescent="0.2">
      <c r="A71" s="19"/>
      <c r="B71" s="18"/>
      <c r="C71" s="18"/>
      <c r="D71" s="18"/>
      <c r="E71" s="18"/>
      <c r="F71" s="18"/>
      <c r="G71" s="18"/>
    </row>
    <row r="72" spans="1:7" x14ac:dyDescent="0.2">
      <c r="A72" s="19"/>
      <c r="B72" s="18"/>
      <c r="C72" s="18"/>
      <c r="D72" s="18"/>
      <c r="E72" s="18"/>
      <c r="F72" s="18"/>
      <c r="G72" s="18"/>
    </row>
    <row r="73" spans="1:7" x14ac:dyDescent="0.2">
      <c r="A73" s="19"/>
      <c r="B73" s="18"/>
      <c r="C73" s="18"/>
      <c r="D73" s="18"/>
      <c r="E73" s="18"/>
      <c r="F73" s="18"/>
      <c r="G73" s="18"/>
    </row>
    <row r="74" spans="1:7" x14ac:dyDescent="0.2">
      <c r="A74" s="19"/>
    </row>
    <row r="75" spans="1:7" x14ac:dyDescent="0.2">
      <c r="B75" s="22"/>
      <c r="C75" s="22"/>
      <c r="D75" s="22"/>
      <c r="E75" s="22"/>
      <c r="F75" s="22"/>
      <c r="G75" s="22"/>
    </row>
    <row r="76" spans="1:7" x14ac:dyDescent="0.2">
      <c r="A76" s="19"/>
    </row>
  </sheetData>
  <pageMargins left="0.7" right="0.7" top="0.75" bottom="0.75" header="0.3" footer="0.3"/>
  <pageSetup paperSize="9" orientation="landscape" r:id="rId1"/>
  <rowBreaks count="1" manualBreakCount="1">
    <brk id="30" max="16383" man="1"/>
  </rowBreaks>
  <customProperties>
    <customPr name="SheetOptions" r:id="rId2"/>
    <customPr name="WORKBKFUNCTIONCACHE"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46"/>
  <sheetViews>
    <sheetView zoomScaleNormal="100" workbookViewId="0">
      <selection activeCell="B4" sqref="B4:G4"/>
    </sheetView>
  </sheetViews>
  <sheetFormatPr defaultColWidth="9.140625" defaultRowHeight="12.75" outlineLevelRow="2" x14ac:dyDescent="0.2"/>
  <cols>
    <col min="1" max="1" width="53.5703125" style="1" customWidth="1"/>
    <col min="2" max="7" width="11.7109375" style="1" customWidth="1"/>
    <col min="8" max="16384" width="9.140625" style="1"/>
  </cols>
  <sheetData>
    <row r="2" spans="1:10" x14ac:dyDescent="0.2">
      <c r="A2" s="29" t="s">
        <v>62</v>
      </c>
      <c r="B2" s="12"/>
      <c r="C2" s="12"/>
      <c r="D2" s="12"/>
      <c r="E2" s="12"/>
      <c r="F2" s="12"/>
      <c r="G2" s="12"/>
    </row>
    <row r="3" spans="1:10" x14ac:dyDescent="0.2">
      <c r="A3" s="12"/>
      <c r="B3" s="12"/>
      <c r="C3" s="12"/>
      <c r="D3" s="54"/>
      <c r="E3" s="12"/>
      <c r="F3" s="12"/>
      <c r="G3" s="12"/>
    </row>
    <row r="4" spans="1:10" x14ac:dyDescent="0.2">
      <c r="A4" s="7" t="s">
        <v>2</v>
      </c>
      <c r="B4" s="8" t="s">
        <v>89</v>
      </c>
      <c r="C4" s="8" t="s">
        <v>90</v>
      </c>
      <c r="D4" s="8" t="s">
        <v>91</v>
      </c>
      <c r="E4" s="8" t="s">
        <v>92</v>
      </c>
      <c r="F4" s="8" t="s">
        <v>93</v>
      </c>
      <c r="G4" s="8" t="s">
        <v>94</v>
      </c>
    </row>
    <row r="5" spans="1:10" x14ac:dyDescent="0.2">
      <c r="A5" s="12"/>
      <c r="B5" s="12"/>
      <c r="C5" s="12"/>
      <c r="D5" s="12"/>
      <c r="E5" s="12"/>
      <c r="F5" s="12"/>
      <c r="G5" s="12"/>
    </row>
    <row r="6" spans="1:10" x14ac:dyDescent="0.2">
      <c r="A6" s="12" t="s">
        <v>40</v>
      </c>
      <c r="B6" s="35">
        <v>4536</v>
      </c>
      <c r="C6" s="35">
        <v>5101</v>
      </c>
      <c r="D6" s="35">
        <v>5247.9</v>
      </c>
      <c r="E6" s="35">
        <v>6247.7</v>
      </c>
      <c r="F6" s="35">
        <v>6398.2</v>
      </c>
      <c r="G6" s="35">
        <v>7061.1</v>
      </c>
      <c r="J6" s="40"/>
    </row>
    <row r="7" spans="1:10" x14ac:dyDescent="0.2">
      <c r="A7" s="12" t="s">
        <v>41</v>
      </c>
      <c r="B7" s="35">
        <v>37.200000000000003</v>
      </c>
      <c r="C7" s="35">
        <v>46.9</v>
      </c>
      <c r="D7" s="35">
        <v>48.9</v>
      </c>
      <c r="E7" s="35">
        <v>102.6</v>
      </c>
      <c r="F7" s="35">
        <v>49</v>
      </c>
      <c r="G7" s="35">
        <v>55.7</v>
      </c>
      <c r="J7" s="40"/>
    </row>
    <row r="8" spans="1:10" collapsed="1" x14ac:dyDescent="0.2">
      <c r="A8" s="12" t="s">
        <v>85</v>
      </c>
      <c r="B8" s="35">
        <v>1.5</v>
      </c>
      <c r="C8" s="35">
        <v>9.5</v>
      </c>
      <c r="D8" s="35">
        <v>9.6</v>
      </c>
      <c r="E8" s="35">
        <v>13.6</v>
      </c>
      <c r="F8" s="35">
        <v>3</v>
      </c>
      <c r="G8" s="35">
        <v>3.7</v>
      </c>
      <c r="J8" s="40"/>
    </row>
    <row r="9" spans="1:10" x14ac:dyDescent="0.2">
      <c r="A9" s="29" t="s">
        <v>42</v>
      </c>
      <c r="B9" s="36">
        <v>4574.6000000000004</v>
      </c>
      <c r="C9" s="36">
        <v>5157.5</v>
      </c>
      <c r="D9" s="36">
        <v>5306.4</v>
      </c>
      <c r="E9" s="36">
        <v>6363.8</v>
      </c>
      <c r="F9" s="36">
        <v>6450.3</v>
      </c>
      <c r="G9" s="36">
        <v>7120.5</v>
      </c>
      <c r="J9" s="40"/>
    </row>
    <row r="10" spans="1:10" x14ac:dyDescent="0.2">
      <c r="A10" s="29"/>
      <c r="B10" s="35"/>
      <c r="C10" s="35"/>
      <c r="D10" s="35"/>
      <c r="E10" s="35"/>
      <c r="F10" s="35"/>
      <c r="G10" s="35"/>
      <c r="J10" s="40"/>
    </row>
    <row r="11" spans="1:10" x14ac:dyDescent="0.2">
      <c r="A11" s="12" t="s">
        <v>43</v>
      </c>
      <c r="B11" s="44">
        <v>-2383.5</v>
      </c>
      <c r="C11" s="44">
        <v>-2557.1</v>
      </c>
      <c r="D11" s="44">
        <v>-2735.9</v>
      </c>
      <c r="E11" s="44">
        <v>-3148</v>
      </c>
      <c r="F11" s="44">
        <v>-3000.5</v>
      </c>
      <c r="G11" s="44">
        <v>-3179.2</v>
      </c>
      <c r="J11" s="40"/>
    </row>
    <row r="12" spans="1:10" x14ac:dyDescent="0.2">
      <c r="A12" s="12" t="s">
        <v>44</v>
      </c>
      <c r="B12" s="44">
        <v>-759.4</v>
      </c>
      <c r="C12" s="44">
        <v>-778.8</v>
      </c>
      <c r="D12" s="44">
        <v>-738.8</v>
      </c>
      <c r="E12" s="44">
        <v>-867.8</v>
      </c>
      <c r="F12" s="44">
        <v>-847.1</v>
      </c>
      <c r="G12" s="44">
        <v>-845.5</v>
      </c>
      <c r="J12" s="40"/>
    </row>
    <row r="13" spans="1:10" x14ac:dyDescent="0.2">
      <c r="A13" s="12" t="s">
        <v>45</v>
      </c>
      <c r="B13" s="44">
        <v>-989.1</v>
      </c>
      <c r="C13" s="44">
        <v>-1011.4</v>
      </c>
      <c r="D13" s="44">
        <v>-974</v>
      </c>
      <c r="E13" s="44">
        <v>-1270.8</v>
      </c>
      <c r="F13" s="44">
        <v>-1149.4000000000001</v>
      </c>
      <c r="G13" s="44">
        <v>-1125.7</v>
      </c>
      <c r="J13" s="40"/>
    </row>
    <row r="14" spans="1:10" x14ac:dyDescent="0.2">
      <c r="A14" s="12" t="s">
        <v>46</v>
      </c>
      <c r="B14" s="44">
        <v>-308.2</v>
      </c>
      <c r="C14" s="44">
        <v>-317.8</v>
      </c>
      <c r="D14" s="44">
        <v>-311.39999999999998</v>
      </c>
      <c r="E14" s="44">
        <v>-306.60000000000002</v>
      </c>
      <c r="F14" s="44">
        <v>-301.89999999999998</v>
      </c>
      <c r="G14" s="44">
        <v>-310.39999999999998</v>
      </c>
      <c r="J14" s="40"/>
    </row>
    <row r="15" spans="1:10" x14ac:dyDescent="0.2">
      <c r="A15" s="16" t="s">
        <v>47</v>
      </c>
      <c r="B15" s="45">
        <v>-5</v>
      </c>
      <c r="C15" s="45">
        <v>-8.6</v>
      </c>
      <c r="D15" s="45">
        <v>0</v>
      </c>
      <c r="E15" s="45">
        <v>-3.2</v>
      </c>
      <c r="F15" s="45">
        <v>-1.7</v>
      </c>
      <c r="G15" s="45">
        <v>-4.9000000000000004</v>
      </c>
    </row>
    <row r="16" spans="1:10" x14ac:dyDescent="0.2">
      <c r="A16" s="10"/>
      <c r="B16" s="44"/>
      <c r="C16" s="44"/>
      <c r="D16" s="44"/>
      <c r="E16" s="44"/>
      <c r="F16" s="44"/>
      <c r="G16" s="44"/>
    </row>
    <row r="17" spans="1:10" x14ac:dyDescent="0.2">
      <c r="A17" s="48" t="s">
        <v>87</v>
      </c>
      <c r="B17" s="52">
        <v>129.30000000000001</v>
      </c>
      <c r="C17" s="52">
        <v>483.9</v>
      </c>
      <c r="D17" s="52">
        <v>546.4</v>
      </c>
      <c r="E17" s="52">
        <v>767.3</v>
      </c>
      <c r="F17" s="52">
        <v>1149.5999999999999</v>
      </c>
      <c r="G17" s="52">
        <v>1654.6</v>
      </c>
    </row>
    <row r="18" spans="1:10" x14ac:dyDescent="0.2">
      <c r="A18" s="10"/>
      <c r="B18" s="44"/>
      <c r="C18" s="44"/>
      <c r="D18" s="44"/>
      <c r="E18" s="44"/>
      <c r="F18" s="44"/>
      <c r="G18" s="44"/>
      <c r="J18" s="40"/>
    </row>
    <row r="19" spans="1:10" x14ac:dyDescent="0.2">
      <c r="A19" s="16" t="s">
        <v>68</v>
      </c>
      <c r="B19" s="45">
        <v>-37.5</v>
      </c>
      <c r="C19" s="45">
        <v>-32.4</v>
      </c>
      <c r="D19" s="45">
        <v>47.2</v>
      </c>
      <c r="E19" s="45">
        <v>66.3</v>
      </c>
      <c r="F19" s="45">
        <v>-201.4</v>
      </c>
      <c r="G19" s="45">
        <v>-153.4</v>
      </c>
      <c r="J19" s="40"/>
    </row>
    <row r="20" spans="1:10" x14ac:dyDescent="0.2">
      <c r="A20" s="12"/>
      <c r="B20" s="37"/>
      <c r="C20" s="37"/>
      <c r="D20" s="37"/>
      <c r="E20" s="37"/>
      <c r="F20" s="37"/>
      <c r="G20" s="37"/>
      <c r="J20" s="40"/>
    </row>
    <row r="21" spans="1:10" x14ac:dyDescent="0.2">
      <c r="A21" s="29" t="s">
        <v>48</v>
      </c>
      <c r="B21" s="38">
        <v>91.8</v>
      </c>
      <c r="C21" s="38">
        <v>451.5</v>
      </c>
      <c r="D21" s="38">
        <v>593.6</v>
      </c>
      <c r="E21" s="38">
        <v>833.6</v>
      </c>
      <c r="F21" s="38">
        <v>948.2</v>
      </c>
      <c r="G21" s="38">
        <v>1501.2</v>
      </c>
      <c r="J21" s="40"/>
    </row>
    <row r="22" spans="1:10" x14ac:dyDescent="0.2">
      <c r="A22" s="29"/>
      <c r="B22" s="38"/>
      <c r="C22" s="38"/>
      <c r="D22" s="38"/>
      <c r="E22" s="38"/>
      <c r="F22" s="38"/>
      <c r="G22" s="38"/>
      <c r="J22" s="40"/>
    </row>
    <row r="23" spans="1:10" collapsed="1" x14ac:dyDescent="0.2">
      <c r="A23" s="12" t="s">
        <v>49</v>
      </c>
      <c r="B23" s="44">
        <v>7.4</v>
      </c>
      <c r="C23" s="44">
        <v>7.2</v>
      </c>
      <c r="D23" s="44">
        <v>8.1999999999999993</v>
      </c>
      <c r="E23" s="44">
        <v>7.6</v>
      </c>
      <c r="F23" s="44">
        <v>8.8000000000000007</v>
      </c>
      <c r="G23" s="44">
        <v>13.1</v>
      </c>
      <c r="J23" s="40"/>
    </row>
    <row r="24" spans="1:10" collapsed="1" x14ac:dyDescent="0.2">
      <c r="A24" s="12" t="s">
        <v>50</v>
      </c>
      <c r="B24" s="44">
        <v>2.5</v>
      </c>
      <c r="C24" s="44">
        <v>-7.2</v>
      </c>
      <c r="D24" s="44">
        <v>-9.4</v>
      </c>
      <c r="E24" s="44">
        <v>6.4</v>
      </c>
      <c r="F24" s="44">
        <v>-10.9</v>
      </c>
      <c r="G24" s="44">
        <v>10.4</v>
      </c>
      <c r="J24" s="40"/>
    </row>
    <row r="25" spans="1:10" collapsed="1" x14ac:dyDescent="0.2">
      <c r="A25" s="16" t="s">
        <v>51</v>
      </c>
      <c r="B25" s="45">
        <v>-113.4</v>
      </c>
      <c r="C25" s="45">
        <v>-109.1</v>
      </c>
      <c r="D25" s="45">
        <v>-129.9</v>
      </c>
      <c r="E25" s="45">
        <v>-122.1</v>
      </c>
      <c r="F25" s="45">
        <v>-117</v>
      </c>
      <c r="G25" s="45">
        <v>-101.3</v>
      </c>
      <c r="J25" s="40"/>
    </row>
    <row r="26" spans="1:10" x14ac:dyDescent="0.2">
      <c r="A26" s="12"/>
      <c r="B26" s="35"/>
      <c r="C26" s="35"/>
      <c r="D26" s="35"/>
      <c r="E26" s="35"/>
      <c r="F26" s="35"/>
      <c r="G26" s="35"/>
      <c r="J26" s="40"/>
    </row>
    <row r="27" spans="1:10" x14ac:dyDescent="0.2">
      <c r="A27" s="14" t="s">
        <v>52</v>
      </c>
      <c r="B27" s="46">
        <v>-11.6</v>
      </c>
      <c r="C27" s="46">
        <v>342.4</v>
      </c>
      <c r="D27" s="46">
        <v>462.5</v>
      </c>
      <c r="E27" s="46">
        <v>725.5</v>
      </c>
      <c r="F27" s="46">
        <v>829.1</v>
      </c>
      <c r="G27" s="46">
        <v>1423.4</v>
      </c>
      <c r="J27" s="40"/>
    </row>
    <row r="28" spans="1:10" x14ac:dyDescent="0.2">
      <c r="A28" s="12"/>
      <c r="B28" s="35"/>
      <c r="C28" s="35"/>
      <c r="D28" s="35"/>
      <c r="E28" s="35"/>
      <c r="F28" s="35"/>
      <c r="G28" s="35"/>
      <c r="J28" s="40"/>
    </row>
    <row r="29" spans="1:10" x14ac:dyDescent="0.2">
      <c r="A29" s="16" t="s">
        <v>86</v>
      </c>
      <c r="B29" s="45">
        <v>-57.8</v>
      </c>
      <c r="C29" s="45">
        <v>-72.3</v>
      </c>
      <c r="D29" s="45">
        <v>-80.599999999999994</v>
      </c>
      <c r="E29" s="45">
        <v>-58.7</v>
      </c>
      <c r="F29" s="45">
        <v>-100.4</v>
      </c>
      <c r="G29" s="45">
        <v>-89.8</v>
      </c>
      <c r="J29" s="40"/>
    </row>
    <row r="30" spans="1:10" hidden="1" outlineLevel="2" x14ac:dyDescent="0.2">
      <c r="A30" s="12"/>
      <c r="B30" s="35"/>
      <c r="C30" s="35"/>
      <c r="D30" s="35"/>
      <c r="E30" s="35"/>
      <c r="F30" s="35"/>
      <c r="G30" s="35"/>
      <c r="J30" s="40"/>
    </row>
    <row r="31" spans="1:10" hidden="1" outlineLevel="2" x14ac:dyDescent="0.2">
      <c r="A31" s="14" t="s">
        <v>53</v>
      </c>
      <c r="B31" s="39">
        <v>-69.392655111640792</v>
      </c>
      <c r="C31" s="39">
        <v>270.05536251912099</v>
      </c>
      <c r="D31" s="39">
        <v>381.91165404678799</v>
      </c>
      <c r="E31" s="39">
        <v>666.83206367773994</v>
      </c>
      <c r="F31" s="39">
        <v>728.69142955152097</v>
      </c>
      <c r="G31" s="39">
        <v>1333.5976445475299</v>
      </c>
      <c r="J31" s="40"/>
    </row>
    <row r="32" spans="1:10" hidden="1" outlineLevel="2" x14ac:dyDescent="0.2">
      <c r="A32" s="12"/>
      <c r="B32" s="35"/>
      <c r="C32" s="35"/>
      <c r="D32" s="35"/>
      <c r="E32" s="35"/>
      <c r="F32" s="35"/>
      <c r="G32" s="35"/>
      <c r="J32" s="40"/>
    </row>
    <row r="33" spans="1:10" hidden="1" outlineLevel="2" x14ac:dyDescent="0.2">
      <c r="A33" s="12" t="s">
        <v>54</v>
      </c>
      <c r="B33" s="35">
        <v>0</v>
      </c>
      <c r="C33" s="35">
        <v>0</v>
      </c>
      <c r="D33" s="35">
        <v>0</v>
      </c>
      <c r="E33" s="35">
        <v>0</v>
      </c>
      <c r="F33" s="35">
        <v>0</v>
      </c>
      <c r="G33" s="35">
        <v>0</v>
      </c>
      <c r="J33" s="40"/>
    </row>
    <row r="34" spans="1:10" collapsed="1" x14ac:dyDescent="0.2">
      <c r="A34" s="29"/>
      <c r="B34" s="37"/>
      <c r="C34" s="37"/>
      <c r="D34" s="37"/>
      <c r="E34" s="37"/>
      <c r="F34" s="37"/>
      <c r="G34" s="37"/>
      <c r="J34" s="40"/>
    </row>
    <row r="35" spans="1:10" x14ac:dyDescent="0.2">
      <c r="A35" s="14" t="s">
        <v>55</v>
      </c>
      <c r="B35" s="46">
        <v>-69.400000000000006</v>
      </c>
      <c r="C35" s="46">
        <v>270.10000000000002</v>
      </c>
      <c r="D35" s="46">
        <v>381.9</v>
      </c>
      <c r="E35" s="46">
        <v>666.8</v>
      </c>
      <c r="F35" s="46">
        <v>728.7</v>
      </c>
      <c r="G35" s="46">
        <v>1333.6</v>
      </c>
      <c r="J35" s="40"/>
    </row>
    <row r="36" spans="1:10" x14ac:dyDescent="0.2">
      <c r="A36" s="29" t="s">
        <v>56</v>
      </c>
      <c r="B36" s="35"/>
      <c r="C36" s="35"/>
      <c r="D36" s="35"/>
      <c r="E36" s="35"/>
      <c r="F36" s="35"/>
      <c r="G36" s="35"/>
      <c r="J36" s="40"/>
    </row>
    <row r="37" spans="1:10" x14ac:dyDescent="0.2">
      <c r="A37" s="12" t="s">
        <v>57</v>
      </c>
      <c r="B37" s="44">
        <v>7.8</v>
      </c>
      <c r="C37" s="44">
        <v>10.3</v>
      </c>
      <c r="D37" s="44">
        <v>9</v>
      </c>
      <c r="E37" s="44">
        <v>11.6</v>
      </c>
      <c r="F37" s="44">
        <v>6.1</v>
      </c>
      <c r="G37" s="44">
        <v>7</v>
      </c>
      <c r="J37" s="40"/>
    </row>
    <row r="38" spans="1:10" x14ac:dyDescent="0.2">
      <c r="A38" s="12" t="s">
        <v>58</v>
      </c>
      <c r="B38" s="44">
        <v>-77.2</v>
      </c>
      <c r="C38" s="44">
        <v>259.8</v>
      </c>
      <c r="D38" s="44">
        <v>372.9</v>
      </c>
      <c r="E38" s="44">
        <v>655.20000000000005</v>
      </c>
      <c r="F38" s="44">
        <v>722.6</v>
      </c>
      <c r="G38" s="44">
        <v>1326.6</v>
      </c>
      <c r="J38" s="40"/>
    </row>
    <row r="39" spans="1:10" x14ac:dyDescent="0.2">
      <c r="A39" s="29"/>
      <c r="B39" s="30"/>
      <c r="C39" s="30"/>
      <c r="D39" s="30"/>
      <c r="E39" s="30"/>
      <c r="F39" s="30"/>
      <c r="G39" s="30"/>
      <c r="J39" s="40"/>
    </row>
    <row r="40" spans="1:10" x14ac:dyDescent="0.2">
      <c r="A40" s="10"/>
      <c r="B40" s="30"/>
      <c r="C40" s="30"/>
      <c r="D40" s="30"/>
      <c r="E40" s="30"/>
      <c r="F40" s="30"/>
      <c r="G40" s="30"/>
      <c r="J40" s="40"/>
    </row>
    <row r="41" spans="1:10" x14ac:dyDescent="0.2">
      <c r="A41" s="14" t="s">
        <v>79</v>
      </c>
      <c r="B41" s="32"/>
      <c r="C41" s="8"/>
      <c r="D41" s="8"/>
      <c r="E41" s="8"/>
      <c r="F41" s="8"/>
      <c r="G41" s="8"/>
      <c r="J41" s="40"/>
    </row>
    <row r="42" spans="1:10" x14ac:dyDescent="0.2">
      <c r="A42" s="1" t="s">
        <v>88</v>
      </c>
      <c r="B42" s="34">
        <f t="shared" ref="B42:G42" si="0">B38/B43</f>
        <v>-0.13280341696448464</v>
      </c>
      <c r="C42" s="34">
        <f t="shared" si="0"/>
        <v>0.44692134361882269</v>
      </c>
      <c r="D42" s="34">
        <f t="shared" si="0"/>
        <v>0.64148178997482275</v>
      </c>
      <c r="E42" s="34">
        <f t="shared" si="0"/>
        <v>1.1271087926830354</v>
      </c>
      <c r="F42" s="53">
        <f t="shared" si="0"/>
        <v>1.243053744799697</v>
      </c>
      <c r="G42" s="53">
        <f t="shared" si="0"/>
        <v>2.2820856599104316</v>
      </c>
      <c r="J42" s="40"/>
    </row>
    <row r="43" spans="1:10" x14ac:dyDescent="0.2">
      <c r="A43" s="1" t="s">
        <v>59</v>
      </c>
      <c r="B43" s="28">
        <f t="shared" ref="B43:G43" si="1">581.310344</f>
        <v>581.31034399999999</v>
      </c>
      <c r="C43" s="28">
        <f t="shared" si="1"/>
        <v>581.31034399999999</v>
      </c>
      <c r="D43" s="28">
        <f t="shared" si="1"/>
        <v>581.31034399999999</v>
      </c>
      <c r="E43" s="28">
        <f t="shared" si="1"/>
        <v>581.31034399999999</v>
      </c>
      <c r="F43" s="28">
        <f t="shared" si="1"/>
        <v>581.31034399999999</v>
      </c>
      <c r="G43" s="28">
        <f t="shared" si="1"/>
        <v>581.31034399999999</v>
      </c>
      <c r="J43" s="40"/>
    </row>
    <row r="45" spans="1:10" x14ac:dyDescent="0.2">
      <c r="A45" s="85" t="s">
        <v>84</v>
      </c>
      <c r="B45" s="86"/>
      <c r="C45" s="86"/>
      <c r="D45" s="86"/>
      <c r="E45" s="86"/>
      <c r="F45" s="86"/>
      <c r="G45" s="86"/>
    </row>
    <row r="46" spans="1:10" x14ac:dyDescent="0.2">
      <c r="A46" s="86"/>
      <c r="B46" s="86"/>
      <c r="C46" s="86"/>
      <c r="D46" s="86"/>
      <c r="E46" s="86"/>
      <c r="F46" s="86"/>
      <c r="G46" s="86"/>
    </row>
  </sheetData>
  <mergeCells count="1">
    <mergeCell ref="A45:G46"/>
  </mergeCells>
  <pageMargins left="0.7" right="0.7" top="0.75" bottom="0.75" header="0.3" footer="0.3"/>
  <pageSetup paperSize="9" scale="72" fitToHeight="0" orientation="portrait" r:id="rId1"/>
  <customProperties>
    <customPr name="SheetOptions" r:id="rId2"/>
  </customProperties>
  <ignoredErrors>
    <ignoredError sqref="B42:F43 B20:G20 B10:G10 B16:G16 B22:G22 B26:G26 B28:G28 B30:G30 B32:G32 B34:G34 B36:G36 B39:G39"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3:G47"/>
  <sheetViews>
    <sheetView zoomScaleNormal="100" workbookViewId="0">
      <selection activeCell="A3" sqref="A3"/>
    </sheetView>
  </sheetViews>
  <sheetFormatPr defaultColWidth="9.140625" defaultRowHeight="12.75" outlineLevelRow="2" x14ac:dyDescent="0.2"/>
  <cols>
    <col min="1" max="1" width="53.5703125" style="1" customWidth="1"/>
    <col min="2" max="6" width="14.85546875" style="1" bestFit="1" customWidth="1"/>
    <col min="7" max="7" width="14.85546875" style="1" customWidth="1"/>
    <col min="8" max="16384" width="9.140625" style="1"/>
  </cols>
  <sheetData>
    <row r="3" spans="1:7" x14ac:dyDescent="0.2">
      <c r="A3" s="29" t="s">
        <v>62</v>
      </c>
      <c r="B3" s="12"/>
      <c r="C3" s="12"/>
      <c r="D3" s="12"/>
      <c r="E3" s="12"/>
      <c r="F3" s="12"/>
      <c r="G3" s="12"/>
    </row>
    <row r="4" spans="1:7" x14ac:dyDescent="0.2">
      <c r="A4" s="12"/>
      <c r="B4" s="12"/>
      <c r="C4" s="12"/>
      <c r="D4" s="12"/>
      <c r="E4" s="12"/>
      <c r="F4" s="12"/>
      <c r="G4" s="12"/>
    </row>
    <row r="5" spans="1:7" x14ac:dyDescent="0.2">
      <c r="A5" s="7" t="s">
        <v>2</v>
      </c>
      <c r="B5" s="8" t="s">
        <v>89</v>
      </c>
      <c r="C5" s="8" t="s">
        <v>90</v>
      </c>
      <c r="D5" s="8" t="s">
        <v>91</v>
      </c>
      <c r="E5" s="8" t="s">
        <v>92</v>
      </c>
      <c r="F5" s="8" t="s">
        <v>93</v>
      </c>
      <c r="G5" s="8" t="s">
        <v>94</v>
      </c>
    </row>
    <row r="6" spans="1:7" x14ac:dyDescent="0.2">
      <c r="A6" s="12"/>
      <c r="B6" s="12"/>
      <c r="C6" s="12"/>
      <c r="D6" s="12"/>
      <c r="E6" s="12"/>
      <c r="F6" s="12"/>
    </row>
    <row r="7" spans="1:7" x14ac:dyDescent="0.2">
      <c r="A7" s="12" t="s">
        <v>40</v>
      </c>
      <c r="B7" s="35">
        <v>4536</v>
      </c>
      <c r="C7" s="35">
        <v>9637</v>
      </c>
      <c r="D7" s="35">
        <v>14885</v>
      </c>
      <c r="E7" s="35">
        <v>21132.6</v>
      </c>
      <c r="F7" s="35">
        <v>6398.2</v>
      </c>
      <c r="G7" s="35">
        <v>13459.3</v>
      </c>
    </row>
    <row r="8" spans="1:7" x14ac:dyDescent="0.2">
      <c r="A8" s="12" t="s">
        <v>41</v>
      </c>
      <c r="B8" s="35">
        <v>37.200000000000003</v>
      </c>
      <c r="C8" s="35">
        <v>84.1</v>
      </c>
      <c r="D8" s="35">
        <v>133</v>
      </c>
      <c r="E8" s="35">
        <v>235.6</v>
      </c>
      <c r="F8" s="35">
        <v>49</v>
      </c>
      <c r="G8" s="35">
        <v>104.7</v>
      </c>
    </row>
    <row r="9" spans="1:7" x14ac:dyDescent="0.2">
      <c r="A9" s="12" t="s">
        <v>85</v>
      </c>
      <c r="B9" s="35">
        <v>1.5</v>
      </c>
      <c r="C9" s="35">
        <v>11</v>
      </c>
      <c r="D9" s="35">
        <v>20.6</v>
      </c>
      <c r="E9" s="35">
        <v>34.1</v>
      </c>
      <c r="F9" s="35">
        <v>3</v>
      </c>
      <c r="G9" s="35">
        <v>6.8</v>
      </c>
    </row>
    <row r="10" spans="1:7" x14ac:dyDescent="0.2">
      <c r="A10" s="29" t="s">
        <v>42</v>
      </c>
      <c r="B10" s="36">
        <v>4574.6000000000004</v>
      </c>
      <c r="C10" s="36">
        <v>9732.1</v>
      </c>
      <c r="D10" s="36">
        <v>15038.6</v>
      </c>
      <c r="E10" s="36">
        <v>21402.400000000001</v>
      </c>
      <c r="F10" s="36">
        <v>6450.3</v>
      </c>
      <c r="G10" s="36">
        <v>13570.8</v>
      </c>
    </row>
    <row r="11" spans="1:7" x14ac:dyDescent="0.2">
      <c r="A11" s="29"/>
      <c r="B11" s="35"/>
      <c r="C11" s="35"/>
      <c r="D11" s="35"/>
      <c r="E11" s="35"/>
      <c r="F11" s="35"/>
      <c r="G11" s="35"/>
    </row>
    <row r="12" spans="1:7" x14ac:dyDescent="0.2">
      <c r="A12" s="12" t="s">
        <v>43</v>
      </c>
      <c r="B12" s="44">
        <v>-2383.5</v>
      </c>
      <c r="C12" s="44">
        <v>-4940.6000000000004</v>
      </c>
      <c r="D12" s="44">
        <v>-7676.5</v>
      </c>
      <c r="E12" s="44">
        <v>-10824.5</v>
      </c>
      <c r="F12" s="44">
        <v>-3000.5</v>
      </c>
      <c r="G12" s="44">
        <v>-6179.8</v>
      </c>
    </row>
    <row r="13" spans="1:7" x14ac:dyDescent="0.2">
      <c r="A13" s="12" t="s">
        <v>44</v>
      </c>
      <c r="B13" s="44">
        <v>-759.4</v>
      </c>
      <c r="C13" s="44">
        <v>-1538.2</v>
      </c>
      <c r="D13" s="44">
        <v>-2277</v>
      </c>
      <c r="E13" s="44">
        <v>-3144.8</v>
      </c>
      <c r="F13" s="44">
        <v>-847.1</v>
      </c>
      <c r="G13" s="44">
        <v>-1692.6</v>
      </c>
    </row>
    <row r="14" spans="1:7" x14ac:dyDescent="0.2">
      <c r="A14" s="12" t="s">
        <v>45</v>
      </c>
      <c r="B14" s="44">
        <v>-989.1</v>
      </c>
      <c r="C14" s="44">
        <v>-2000.5</v>
      </c>
      <c r="D14" s="44">
        <v>-2974.5</v>
      </c>
      <c r="E14" s="44">
        <v>-4245.3</v>
      </c>
      <c r="F14" s="44">
        <v>-1149.4000000000001</v>
      </c>
      <c r="G14" s="44">
        <v>-2275.1999999999998</v>
      </c>
    </row>
    <row r="15" spans="1:7" x14ac:dyDescent="0.2">
      <c r="A15" s="12" t="s">
        <v>46</v>
      </c>
      <c r="B15" s="44">
        <v>-308.2</v>
      </c>
      <c r="C15" s="44">
        <v>-626</v>
      </c>
      <c r="D15" s="44">
        <v>-937.5</v>
      </c>
      <c r="E15" s="44">
        <v>-1244</v>
      </c>
      <c r="F15" s="44">
        <v>-301.89999999999998</v>
      </c>
      <c r="G15" s="44">
        <v>-612.4</v>
      </c>
    </row>
    <row r="16" spans="1:7" x14ac:dyDescent="0.2">
      <c r="A16" s="16" t="s">
        <v>47</v>
      </c>
      <c r="B16" s="45">
        <v>-5</v>
      </c>
      <c r="C16" s="45">
        <v>-13.6</v>
      </c>
      <c r="D16" s="45">
        <v>-13.6</v>
      </c>
      <c r="E16" s="45">
        <v>-16.8</v>
      </c>
      <c r="F16" s="45">
        <v>-1.7</v>
      </c>
      <c r="G16" s="45">
        <v>-6.6</v>
      </c>
    </row>
    <row r="17" spans="1:7" x14ac:dyDescent="0.2">
      <c r="A17" s="10"/>
      <c r="B17" s="44"/>
      <c r="C17" s="44"/>
      <c r="D17" s="44"/>
      <c r="E17" s="44"/>
      <c r="F17" s="44"/>
      <c r="G17" s="44"/>
    </row>
    <row r="18" spans="1:7" x14ac:dyDescent="0.2">
      <c r="A18" s="48" t="s">
        <v>87</v>
      </c>
      <c r="B18" s="52">
        <v>129.30000000000001</v>
      </c>
      <c r="C18" s="52">
        <v>613.20000000000005</v>
      </c>
      <c r="D18" s="52">
        <v>1159.5999999999999</v>
      </c>
      <c r="E18" s="52">
        <v>1926.9</v>
      </c>
      <c r="F18" s="52">
        <v>1149.5999999999999</v>
      </c>
      <c r="G18" s="52">
        <v>2804.2</v>
      </c>
    </row>
    <row r="19" spans="1:7" x14ac:dyDescent="0.2">
      <c r="A19" s="10"/>
      <c r="B19" s="44"/>
      <c r="C19" s="44"/>
      <c r="D19" s="44"/>
      <c r="E19" s="44"/>
      <c r="F19" s="44"/>
      <c r="G19" s="44"/>
    </row>
    <row r="20" spans="1:7" x14ac:dyDescent="0.2">
      <c r="A20" s="16" t="s">
        <v>68</v>
      </c>
      <c r="B20" s="45">
        <v>-37.5</v>
      </c>
      <c r="C20" s="45">
        <v>-69.900000000000006</v>
      </c>
      <c r="D20" s="45">
        <v>-22.7</v>
      </c>
      <c r="E20" s="45">
        <v>43.6</v>
      </c>
      <c r="F20" s="45">
        <v>-201.4</v>
      </c>
      <c r="G20" s="45">
        <v>-354.7</v>
      </c>
    </row>
    <row r="21" spans="1:7" x14ac:dyDescent="0.2">
      <c r="A21" s="12"/>
      <c r="B21" s="37"/>
      <c r="C21" s="37"/>
      <c r="D21" s="37"/>
      <c r="E21" s="37"/>
      <c r="F21" s="37"/>
      <c r="G21" s="37"/>
    </row>
    <row r="22" spans="1:7" x14ac:dyDescent="0.2">
      <c r="A22" s="29" t="s">
        <v>48</v>
      </c>
      <c r="B22" s="38">
        <v>91.8</v>
      </c>
      <c r="C22" s="38">
        <v>543.29999999999995</v>
      </c>
      <c r="D22" s="38">
        <v>1136.9000000000001</v>
      </c>
      <c r="E22" s="38">
        <v>1970.6</v>
      </c>
      <c r="F22" s="38">
        <v>948.2</v>
      </c>
      <c r="G22" s="38">
        <v>2449.5</v>
      </c>
    </row>
    <row r="23" spans="1:7" collapsed="1" x14ac:dyDescent="0.2">
      <c r="A23" s="29"/>
      <c r="B23" s="38"/>
      <c r="C23" s="38"/>
      <c r="D23" s="38"/>
      <c r="E23" s="38"/>
      <c r="F23" s="38"/>
      <c r="G23" s="38"/>
    </row>
    <row r="24" spans="1:7" collapsed="1" x14ac:dyDescent="0.2">
      <c r="A24" s="12" t="s">
        <v>49</v>
      </c>
      <c r="B24" s="44">
        <v>7.4</v>
      </c>
      <c r="C24" s="44">
        <v>14.6</v>
      </c>
      <c r="D24" s="44">
        <v>22.8</v>
      </c>
      <c r="E24" s="44">
        <v>30.4</v>
      </c>
      <c r="F24" s="44">
        <v>8.8000000000000007</v>
      </c>
      <c r="G24" s="44">
        <v>21.9</v>
      </c>
    </row>
    <row r="25" spans="1:7" collapsed="1" x14ac:dyDescent="0.2">
      <c r="A25" s="12" t="s">
        <v>50</v>
      </c>
      <c r="B25" s="44">
        <v>2.5</v>
      </c>
      <c r="C25" s="44">
        <v>-4.7</v>
      </c>
      <c r="D25" s="44">
        <v>-14.1</v>
      </c>
      <c r="E25" s="44">
        <v>-7.7</v>
      </c>
      <c r="F25" s="44">
        <v>-10.9</v>
      </c>
      <c r="G25" s="44">
        <v>-0.5</v>
      </c>
    </row>
    <row r="26" spans="1:7" collapsed="1" x14ac:dyDescent="0.2">
      <c r="A26" s="16" t="s">
        <v>51</v>
      </c>
      <c r="B26" s="45">
        <v>-113.4</v>
      </c>
      <c r="C26" s="45">
        <v>-222.5</v>
      </c>
      <c r="D26" s="45">
        <v>-352.4</v>
      </c>
      <c r="E26" s="45">
        <v>-474.5</v>
      </c>
      <c r="F26" s="45">
        <v>-117</v>
      </c>
      <c r="G26" s="45">
        <v>-218.4</v>
      </c>
    </row>
    <row r="27" spans="1:7" x14ac:dyDescent="0.2">
      <c r="A27" s="12"/>
      <c r="B27" s="35"/>
      <c r="C27" s="35"/>
      <c r="D27" s="35"/>
      <c r="E27" s="35"/>
      <c r="F27" s="35"/>
      <c r="G27" s="35"/>
    </row>
    <row r="28" spans="1:7" x14ac:dyDescent="0.2">
      <c r="A28" s="14" t="s">
        <v>52</v>
      </c>
      <c r="B28" s="46">
        <v>-11.6</v>
      </c>
      <c r="C28" s="46">
        <v>330.7</v>
      </c>
      <c r="D28" s="46">
        <v>793.3</v>
      </c>
      <c r="E28" s="46">
        <v>1518.8</v>
      </c>
      <c r="F28" s="46">
        <v>829.1</v>
      </c>
      <c r="G28" s="46">
        <v>2252.4</v>
      </c>
    </row>
    <row r="29" spans="1:7" x14ac:dyDescent="0.2">
      <c r="A29" s="12"/>
      <c r="B29" s="35"/>
      <c r="C29" s="35"/>
      <c r="D29" s="35"/>
      <c r="E29" s="35"/>
      <c r="F29" s="35"/>
      <c r="G29" s="35"/>
    </row>
    <row r="30" spans="1:7" x14ac:dyDescent="0.2">
      <c r="A30" s="16" t="s">
        <v>86</v>
      </c>
      <c r="B30" s="45">
        <v>-57.8</v>
      </c>
      <c r="C30" s="45">
        <v>-130.1</v>
      </c>
      <c r="D30" s="45">
        <v>-210.7</v>
      </c>
      <c r="E30" s="45">
        <v>-269.39999999999998</v>
      </c>
      <c r="F30" s="45">
        <v>-100.4</v>
      </c>
      <c r="G30" s="45">
        <v>-190.1</v>
      </c>
    </row>
    <row r="31" spans="1:7" hidden="1" outlineLevel="2" x14ac:dyDescent="0.2">
      <c r="A31" s="12"/>
      <c r="B31" s="35"/>
      <c r="C31" s="35"/>
      <c r="D31" s="35"/>
      <c r="E31" s="35"/>
      <c r="F31" s="35"/>
      <c r="G31" s="35"/>
    </row>
    <row r="32" spans="1:7" hidden="1" outlineLevel="2" x14ac:dyDescent="0.2">
      <c r="A32" s="14" t="s">
        <v>53</v>
      </c>
      <c r="B32" s="39">
        <v>-69.392655111640792</v>
      </c>
      <c r="C32" s="39">
        <v>200.66270740748001</v>
      </c>
      <c r="D32" s="39">
        <v>582.57436145426902</v>
      </c>
      <c r="E32" s="39">
        <v>1249.4064251320099</v>
      </c>
      <c r="F32" s="39">
        <v>728.69142955152097</v>
      </c>
      <c r="G32" s="39">
        <v>2062.2890740990601</v>
      </c>
    </row>
    <row r="33" spans="1:7" hidden="1" outlineLevel="2" x14ac:dyDescent="0.2">
      <c r="A33" s="12"/>
      <c r="B33" s="35"/>
      <c r="C33" s="35"/>
      <c r="D33" s="35"/>
      <c r="E33" s="35"/>
      <c r="F33" s="35"/>
      <c r="G33" s="35"/>
    </row>
    <row r="34" spans="1:7" hidden="1" outlineLevel="2" x14ac:dyDescent="0.2">
      <c r="A34" s="12" t="s">
        <v>54</v>
      </c>
      <c r="B34" s="35">
        <v>0</v>
      </c>
      <c r="C34" s="35">
        <v>0</v>
      </c>
      <c r="D34" s="35">
        <v>0</v>
      </c>
      <c r="E34" s="35">
        <v>0</v>
      </c>
      <c r="F34" s="35">
        <v>0</v>
      </c>
      <c r="G34" s="35">
        <v>0</v>
      </c>
    </row>
    <row r="35" spans="1:7" collapsed="1" x14ac:dyDescent="0.2">
      <c r="A35" s="29"/>
      <c r="B35" s="37"/>
      <c r="C35" s="37"/>
      <c r="D35" s="37"/>
      <c r="E35" s="37"/>
      <c r="F35" s="37"/>
      <c r="G35" s="37"/>
    </row>
    <row r="36" spans="1:7" x14ac:dyDescent="0.2">
      <c r="A36" s="14" t="s">
        <v>55</v>
      </c>
      <c r="B36" s="46">
        <v>-69.400000000000006</v>
      </c>
      <c r="C36" s="46">
        <v>200.7</v>
      </c>
      <c r="D36" s="46">
        <v>582.6</v>
      </c>
      <c r="E36" s="46">
        <v>1249.4000000000001</v>
      </c>
      <c r="F36" s="46">
        <v>728.7</v>
      </c>
      <c r="G36" s="46">
        <v>2062.3000000000002</v>
      </c>
    </row>
    <row r="37" spans="1:7" x14ac:dyDescent="0.2">
      <c r="A37" s="29" t="s">
        <v>56</v>
      </c>
      <c r="B37" s="35"/>
      <c r="C37" s="35"/>
      <c r="D37" s="35"/>
      <c r="E37" s="35"/>
      <c r="F37" s="35"/>
      <c r="G37" s="35"/>
    </row>
    <row r="38" spans="1:7" x14ac:dyDescent="0.2">
      <c r="A38" s="12" t="s">
        <v>57</v>
      </c>
      <c r="B38" s="44">
        <v>7.8</v>
      </c>
      <c r="C38" s="44">
        <v>18.100000000000001</v>
      </c>
      <c r="D38" s="44">
        <v>27.1</v>
      </c>
      <c r="E38" s="44">
        <v>38.700000000000003</v>
      </c>
      <c r="F38" s="44">
        <v>6.1</v>
      </c>
      <c r="G38" s="44">
        <v>13.1</v>
      </c>
    </row>
    <row r="39" spans="1:7" x14ac:dyDescent="0.2">
      <c r="A39" s="12" t="s">
        <v>58</v>
      </c>
      <c r="B39" s="44">
        <v>-77.2</v>
      </c>
      <c r="C39" s="44">
        <v>182.6</v>
      </c>
      <c r="D39" s="44">
        <v>555.5</v>
      </c>
      <c r="E39" s="44">
        <v>1210.7</v>
      </c>
      <c r="F39" s="44">
        <v>722.6</v>
      </c>
      <c r="G39" s="44">
        <v>2049.1999999999998</v>
      </c>
    </row>
    <row r="40" spans="1:7" x14ac:dyDescent="0.2">
      <c r="A40" s="29"/>
      <c r="B40" s="30"/>
      <c r="C40" s="30"/>
      <c r="D40" s="30"/>
      <c r="E40" s="30"/>
      <c r="F40" s="30"/>
      <c r="G40" s="30"/>
    </row>
    <row r="41" spans="1:7" x14ac:dyDescent="0.2">
      <c r="A41" s="10"/>
      <c r="B41" s="30"/>
      <c r="C41" s="30"/>
      <c r="D41" s="30"/>
      <c r="E41" s="30"/>
      <c r="F41" s="30"/>
      <c r="G41" s="30"/>
    </row>
    <row r="42" spans="1:7" x14ac:dyDescent="0.2">
      <c r="A42" s="14" t="s">
        <v>79</v>
      </c>
      <c r="B42" s="32"/>
      <c r="C42" s="8"/>
      <c r="D42" s="8"/>
      <c r="E42" s="8"/>
      <c r="F42" s="8"/>
      <c r="G42" s="8"/>
    </row>
    <row r="43" spans="1:7" x14ac:dyDescent="0.2">
      <c r="A43" s="1" t="s">
        <v>88</v>
      </c>
      <c r="B43" s="34">
        <f t="shared" ref="B43:G43" si="0">B39/B44</f>
        <v>-0.13280341696448464</v>
      </c>
      <c r="C43" s="34">
        <f t="shared" si="0"/>
        <v>0.31411792665433802</v>
      </c>
      <c r="D43" s="34">
        <f t="shared" si="0"/>
        <v>0.95559971662916088</v>
      </c>
      <c r="E43" s="34">
        <f t="shared" si="0"/>
        <v>2.0827085093121962</v>
      </c>
      <c r="F43" s="33">
        <f t="shared" si="0"/>
        <v>1.243053744799697</v>
      </c>
      <c r="G43" s="33">
        <f t="shared" si="0"/>
        <v>3.5251394047101283</v>
      </c>
    </row>
    <row r="44" spans="1:7" x14ac:dyDescent="0.2">
      <c r="A44" s="1" t="s">
        <v>59</v>
      </c>
      <c r="B44" s="28">
        <f t="shared" ref="B44:G44" si="1">581.310344</f>
        <v>581.31034399999999</v>
      </c>
      <c r="C44" s="28">
        <f t="shared" si="1"/>
        <v>581.31034399999999</v>
      </c>
      <c r="D44" s="28">
        <f t="shared" si="1"/>
        <v>581.31034399999999</v>
      </c>
      <c r="E44" s="28">
        <f t="shared" si="1"/>
        <v>581.31034399999999</v>
      </c>
      <c r="F44" s="28">
        <f t="shared" si="1"/>
        <v>581.31034399999999</v>
      </c>
      <c r="G44" s="28">
        <f t="shared" si="1"/>
        <v>581.31034399999999</v>
      </c>
    </row>
    <row r="46" spans="1:7" x14ac:dyDescent="0.2">
      <c r="A46" s="85" t="s">
        <v>84</v>
      </c>
      <c r="B46" s="86"/>
      <c r="C46" s="86"/>
      <c r="D46" s="86"/>
      <c r="E46" s="86"/>
      <c r="F46" s="86"/>
      <c r="G46" s="86"/>
    </row>
    <row r="47" spans="1:7" x14ac:dyDescent="0.2">
      <c r="A47" s="86"/>
      <c r="B47" s="86"/>
      <c r="C47" s="86"/>
      <c r="D47" s="86"/>
      <c r="E47" s="86"/>
      <c r="F47" s="86"/>
      <c r="G47" s="86"/>
    </row>
  </sheetData>
  <mergeCells count="1">
    <mergeCell ref="A46:G47"/>
  </mergeCells>
  <pageMargins left="0.7" right="0.7" top="0.75" bottom="0.75" header="0.3" footer="0.3"/>
  <pageSetup paperSize="9" scale="68" fitToHeight="0" orientation="portrait" r:id="rId1"/>
  <customProperties>
    <customPr name="SheetOptions" r:id="rId2"/>
  </customProperties>
  <ignoredErrors>
    <ignoredError sqref="B21:G21 B11:G11 B23:G23 B27:G27 B29:G29 B31:G31 B33:G33 B35:G35 B37:G37 B40:G44"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I40"/>
  <sheetViews>
    <sheetView workbookViewId="0">
      <selection activeCell="B4" sqref="B4:G4"/>
    </sheetView>
  </sheetViews>
  <sheetFormatPr defaultColWidth="9.140625" defaultRowHeight="12.75" x14ac:dyDescent="0.2"/>
  <cols>
    <col min="1" max="1" width="26.5703125" style="1" customWidth="1"/>
    <col min="2" max="7" width="11.7109375" style="1" customWidth="1"/>
    <col min="8" max="16384" width="9.140625" style="1"/>
  </cols>
  <sheetData>
    <row r="2" spans="1:9" x14ac:dyDescent="0.2">
      <c r="A2" s="29" t="s">
        <v>62</v>
      </c>
      <c r="B2" s="12"/>
      <c r="C2" s="12"/>
      <c r="D2" s="12"/>
      <c r="E2" s="12"/>
      <c r="F2" s="12"/>
      <c r="G2" s="12"/>
    </row>
    <row r="3" spans="1:9" x14ac:dyDescent="0.2">
      <c r="A3" s="12"/>
      <c r="B3" s="12"/>
      <c r="C3" s="12"/>
      <c r="D3" s="12"/>
      <c r="E3" s="12"/>
      <c r="F3" s="12"/>
      <c r="G3" s="12"/>
    </row>
    <row r="4" spans="1:9" x14ac:dyDescent="0.2">
      <c r="A4" s="7" t="s">
        <v>2</v>
      </c>
      <c r="B4" s="8" t="s">
        <v>89</v>
      </c>
      <c r="C4" s="8" t="s">
        <v>90</v>
      </c>
      <c r="D4" s="8" t="s">
        <v>91</v>
      </c>
      <c r="E4" s="8" t="s">
        <v>92</v>
      </c>
      <c r="F4" s="8" t="s">
        <v>93</v>
      </c>
      <c r="G4" s="8" t="s">
        <v>94</v>
      </c>
    </row>
    <row r="5" spans="1:9" x14ac:dyDescent="0.2">
      <c r="A5" s="12"/>
      <c r="B5" s="12"/>
      <c r="C5" s="12"/>
      <c r="D5" s="12"/>
      <c r="E5" s="12"/>
      <c r="F5" s="12"/>
      <c r="G5" s="12"/>
    </row>
    <row r="6" spans="1:9" x14ac:dyDescent="0.2">
      <c r="A6" s="29" t="s">
        <v>63</v>
      </c>
      <c r="B6" s="12"/>
      <c r="C6" s="12"/>
      <c r="D6" s="12"/>
      <c r="E6" s="12"/>
      <c r="F6" s="12"/>
      <c r="G6" s="12"/>
    </row>
    <row r="7" spans="1:9" x14ac:dyDescent="0.2">
      <c r="A7" s="12" t="s">
        <v>64</v>
      </c>
      <c r="B7" s="35">
        <v>1861.4</v>
      </c>
      <c r="C7" s="35">
        <v>2292</v>
      </c>
      <c r="D7" s="35">
        <v>2600.6999999999998</v>
      </c>
      <c r="E7" s="35">
        <v>3271.7</v>
      </c>
      <c r="F7" s="35">
        <v>3209</v>
      </c>
      <c r="G7" s="35">
        <v>3898</v>
      </c>
      <c r="I7" s="40"/>
    </row>
    <row r="8" spans="1:9" x14ac:dyDescent="0.2">
      <c r="A8" s="12" t="s">
        <v>65</v>
      </c>
      <c r="B8" s="35">
        <v>1492.3</v>
      </c>
      <c r="C8" s="35">
        <v>1603.2</v>
      </c>
      <c r="D8" s="35">
        <v>1554.8</v>
      </c>
      <c r="E8" s="35">
        <v>1761.5</v>
      </c>
      <c r="F8" s="35">
        <v>1686.3</v>
      </c>
      <c r="G8" s="35">
        <v>1754.3</v>
      </c>
      <c r="I8" s="40"/>
    </row>
    <row r="9" spans="1:9" x14ac:dyDescent="0.2">
      <c r="A9" s="12" t="s">
        <v>66</v>
      </c>
      <c r="B9" s="35">
        <v>1017.7</v>
      </c>
      <c r="C9" s="35">
        <v>1055.8</v>
      </c>
      <c r="D9" s="35">
        <v>968.6</v>
      </c>
      <c r="E9" s="35">
        <v>1199.2</v>
      </c>
      <c r="F9" s="35">
        <v>1324.4</v>
      </c>
      <c r="G9" s="35">
        <v>1304.7</v>
      </c>
      <c r="I9" s="40"/>
    </row>
    <row r="10" spans="1:9" x14ac:dyDescent="0.2">
      <c r="A10" s="12" t="s">
        <v>67</v>
      </c>
      <c r="B10" s="35">
        <v>382.5</v>
      </c>
      <c r="C10" s="35">
        <v>382.5</v>
      </c>
      <c r="D10" s="35">
        <v>395.2</v>
      </c>
      <c r="E10" s="35">
        <v>416.4</v>
      </c>
      <c r="F10" s="35">
        <v>441.7</v>
      </c>
      <c r="G10" s="35">
        <v>445.2</v>
      </c>
      <c r="I10" s="40"/>
    </row>
    <row r="11" spans="1:9" x14ac:dyDescent="0.2">
      <c r="A11" s="12" t="s">
        <v>68</v>
      </c>
      <c r="B11" s="35">
        <v>267</v>
      </c>
      <c r="C11" s="35">
        <v>318.89999999999998</v>
      </c>
      <c r="D11" s="35">
        <v>309.89999999999998</v>
      </c>
      <c r="E11" s="35">
        <v>362.6</v>
      </c>
      <c r="F11" s="50">
        <v>316.7</v>
      </c>
      <c r="G11" s="50">
        <v>342.5</v>
      </c>
      <c r="I11" s="40"/>
    </row>
    <row r="12" spans="1:9" x14ac:dyDescent="0.2">
      <c r="A12" s="16" t="s">
        <v>69</v>
      </c>
      <c r="B12" s="45">
        <f>B13-SUM(B7:B11)</f>
        <v>-446.29999999999927</v>
      </c>
      <c r="C12" s="45">
        <f t="shared" ref="C12:F12" si="0">C13-SUM(C7:C11)</f>
        <v>-494.89999999999964</v>
      </c>
      <c r="D12" s="45">
        <f t="shared" si="0"/>
        <v>-522.80000000000018</v>
      </c>
      <c r="E12" s="45">
        <f t="shared" si="0"/>
        <v>-647.59999999999945</v>
      </c>
      <c r="F12" s="45">
        <f t="shared" si="0"/>
        <v>-527.80000000000018</v>
      </c>
      <c r="G12" s="45">
        <f t="shared" ref="G12" si="1">G13-SUM(G7:G11)</f>
        <v>-624.19999999999982</v>
      </c>
      <c r="I12" s="40"/>
    </row>
    <row r="13" spans="1:9" x14ac:dyDescent="0.2">
      <c r="A13" s="14" t="s">
        <v>70</v>
      </c>
      <c r="B13" s="39">
        <v>4574.6000000000004</v>
      </c>
      <c r="C13" s="39">
        <v>5157.5</v>
      </c>
      <c r="D13" s="39">
        <v>5306.4</v>
      </c>
      <c r="E13" s="39">
        <v>6363.8</v>
      </c>
      <c r="F13" s="39">
        <v>6450.3</v>
      </c>
      <c r="G13" s="39">
        <v>7120.5</v>
      </c>
      <c r="I13" s="40"/>
    </row>
    <row r="14" spans="1:9" x14ac:dyDescent="0.2">
      <c r="A14" s="12"/>
      <c r="B14" s="35"/>
      <c r="C14" s="35"/>
      <c r="D14" s="35"/>
      <c r="E14" s="35"/>
      <c r="F14" s="35"/>
      <c r="G14" s="35"/>
      <c r="I14" s="40"/>
    </row>
    <row r="15" spans="1:9" s="2" customFormat="1" x14ac:dyDescent="0.2">
      <c r="A15" s="29" t="s">
        <v>71</v>
      </c>
      <c r="B15" s="36"/>
      <c r="C15" s="36"/>
      <c r="D15" s="36"/>
      <c r="E15" s="36"/>
      <c r="F15" s="36"/>
      <c r="G15" s="36"/>
      <c r="I15" s="40"/>
    </row>
    <row r="16" spans="1:9" x14ac:dyDescent="0.2">
      <c r="A16" s="12" t="s">
        <v>64</v>
      </c>
      <c r="B16" s="35">
        <v>135.30000000000001</v>
      </c>
      <c r="C16" s="35">
        <v>334.8</v>
      </c>
      <c r="D16" s="35">
        <v>447.2</v>
      </c>
      <c r="E16" s="35">
        <v>598.1</v>
      </c>
      <c r="F16" s="35">
        <v>782.7</v>
      </c>
      <c r="G16" s="35">
        <v>1356.7</v>
      </c>
      <c r="I16" s="40"/>
    </row>
    <row r="17" spans="1:9" x14ac:dyDescent="0.2">
      <c r="A17" s="12" t="s">
        <v>65</v>
      </c>
      <c r="B17" s="35">
        <v>103</v>
      </c>
      <c r="C17" s="35">
        <v>229.5</v>
      </c>
      <c r="D17" s="35">
        <v>233.6</v>
      </c>
      <c r="E17" s="35">
        <v>237.4</v>
      </c>
      <c r="F17" s="35">
        <v>340.3</v>
      </c>
      <c r="G17" s="35">
        <v>308.8</v>
      </c>
      <c r="I17" s="40"/>
    </row>
    <row r="18" spans="1:9" x14ac:dyDescent="0.2">
      <c r="A18" s="12" t="s">
        <v>66</v>
      </c>
      <c r="B18" s="35">
        <v>137</v>
      </c>
      <c r="C18" s="35">
        <v>192</v>
      </c>
      <c r="D18" s="35">
        <v>138.6</v>
      </c>
      <c r="E18" s="35">
        <v>233.9</v>
      </c>
      <c r="F18" s="35">
        <v>306.3</v>
      </c>
      <c r="G18" s="35">
        <v>263</v>
      </c>
      <c r="I18" s="40"/>
    </row>
    <row r="19" spans="1:9" x14ac:dyDescent="0.2">
      <c r="A19" s="12" t="s">
        <v>67</v>
      </c>
      <c r="B19" s="35">
        <v>79.900000000000006</v>
      </c>
      <c r="C19" s="35">
        <v>71.8</v>
      </c>
      <c r="D19" s="35">
        <v>65.400000000000006</v>
      </c>
      <c r="E19" s="35">
        <v>56.6</v>
      </c>
      <c r="F19" s="35">
        <v>75.7</v>
      </c>
      <c r="G19" s="35">
        <v>79.599999999999994</v>
      </c>
      <c r="I19" s="40"/>
    </row>
    <row r="20" spans="1:9" x14ac:dyDescent="0.2">
      <c r="A20" s="12" t="s">
        <v>68</v>
      </c>
      <c r="B20" s="44">
        <v>-17.5</v>
      </c>
      <c r="C20" s="44">
        <v>-15</v>
      </c>
      <c r="D20" s="44">
        <v>-8.9</v>
      </c>
      <c r="E20" s="44">
        <v>-36.799999999999997</v>
      </c>
      <c r="F20" s="44">
        <v>-48.6</v>
      </c>
      <c r="G20" s="44">
        <v>-38.1</v>
      </c>
      <c r="I20" s="40"/>
    </row>
    <row r="21" spans="1:9" x14ac:dyDescent="0.2">
      <c r="A21" s="16" t="s">
        <v>69</v>
      </c>
      <c r="B21" s="45">
        <v>4.8</v>
      </c>
      <c r="C21" s="45">
        <v>-2.8</v>
      </c>
      <c r="D21" s="45">
        <v>-18.100000000000001</v>
      </c>
      <c r="E21" s="45">
        <v>-12</v>
      </c>
      <c r="F21" s="45">
        <v>-3.1</v>
      </c>
      <c r="G21" s="45">
        <v>0</v>
      </c>
      <c r="I21" s="40"/>
    </row>
    <row r="22" spans="1:9" collapsed="1" x14ac:dyDescent="0.2">
      <c r="A22" s="14" t="s">
        <v>70</v>
      </c>
      <c r="B22" s="39">
        <v>442.5</v>
      </c>
      <c r="C22" s="39">
        <v>810.3</v>
      </c>
      <c r="D22" s="39">
        <v>857.8</v>
      </c>
      <c r="E22" s="39">
        <v>1077.0999999999999</v>
      </c>
      <c r="F22" s="39">
        <v>1453.2</v>
      </c>
      <c r="G22" s="39">
        <v>1970</v>
      </c>
      <c r="I22" s="40"/>
    </row>
    <row r="23" spans="1:9" x14ac:dyDescent="0.2">
      <c r="A23" s="29"/>
      <c r="B23" s="51"/>
      <c r="C23" s="51"/>
      <c r="D23" s="51"/>
      <c r="E23" s="51"/>
      <c r="F23" s="51"/>
      <c r="G23" s="51"/>
      <c r="I23" s="40"/>
    </row>
    <row r="24" spans="1:9" x14ac:dyDescent="0.2">
      <c r="A24" s="47" t="s">
        <v>78</v>
      </c>
      <c r="B24" s="36"/>
      <c r="C24" s="36"/>
      <c r="D24" s="36"/>
      <c r="E24" s="36"/>
      <c r="F24" s="36"/>
      <c r="G24" s="36"/>
      <c r="I24" s="40"/>
    </row>
    <row r="25" spans="1:9" x14ac:dyDescent="0.2">
      <c r="A25" s="12" t="s">
        <v>64</v>
      </c>
      <c r="B25" s="44">
        <v>-35.200000000000003</v>
      </c>
      <c r="C25" s="44">
        <v>160.9</v>
      </c>
      <c r="D25" s="44">
        <v>276.7</v>
      </c>
      <c r="E25" s="44">
        <v>438.1</v>
      </c>
      <c r="F25" s="44">
        <v>620.79999999999995</v>
      </c>
      <c r="G25" s="44">
        <v>1190.3</v>
      </c>
      <c r="I25" s="40"/>
    </row>
    <row r="26" spans="1:9" x14ac:dyDescent="0.2">
      <c r="A26" s="12" t="s">
        <v>65</v>
      </c>
      <c r="B26" s="44">
        <v>36.6</v>
      </c>
      <c r="C26" s="44">
        <v>158</v>
      </c>
      <c r="D26" s="44">
        <v>166.1</v>
      </c>
      <c r="E26" s="44">
        <v>165.5</v>
      </c>
      <c r="F26" s="44">
        <v>271.8</v>
      </c>
      <c r="G26" s="44">
        <v>236.9</v>
      </c>
      <c r="I26" s="40"/>
    </row>
    <row r="27" spans="1:9" x14ac:dyDescent="0.2">
      <c r="A27" s="12" t="s">
        <v>66</v>
      </c>
      <c r="B27" s="44">
        <v>82.4</v>
      </c>
      <c r="C27" s="44">
        <v>134.30000000000001</v>
      </c>
      <c r="D27" s="44">
        <v>87.9</v>
      </c>
      <c r="E27" s="44">
        <v>181.8</v>
      </c>
      <c r="F27" s="44">
        <v>255.7</v>
      </c>
      <c r="G27" s="44">
        <v>208.4</v>
      </c>
      <c r="I27" s="40"/>
    </row>
    <row r="28" spans="1:9" x14ac:dyDescent="0.2">
      <c r="A28" s="12" t="s">
        <v>67</v>
      </c>
      <c r="B28" s="44">
        <v>64.900000000000006</v>
      </c>
      <c r="C28" s="44">
        <v>55.2</v>
      </c>
      <c r="D28" s="44">
        <v>49.6</v>
      </c>
      <c r="E28" s="44">
        <v>39.200000000000003</v>
      </c>
      <c r="F28" s="44">
        <v>59.8</v>
      </c>
      <c r="G28" s="44">
        <v>64</v>
      </c>
      <c r="I28" s="40"/>
    </row>
    <row r="29" spans="1:9" collapsed="1" x14ac:dyDescent="0.2">
      <c r="A29" s="12" t="s">
        <v>68</v>
      </c>
      <c r="B29" s="44">
        <v>-24.1</v>
      </c>
      <c r="C29" s="44">
        <v>-21.8</v>
      </c>
      <c r="D29" s="44">
        <v>-15.7</v>
      </c>
      <c r="E29" s="44">
        <v>-45.2</v>
      </c>
      <c r="F29" s="44">
        <v>-55.5</v>
      </c>
      <c r="G29" s="44">
        <v>-45</v>
      </c>
      <c r="I29" s="40"/>
    </row>
    <row r="30" spans="1:9" collapsed="1" x14ac:dyDescent="0.2">
      <c r="A30" s="16" t="s">
        <v>69</v>
      </c>
      <c r="B30" s="45">
        <v>4.8</v>
      </c>
      <c r="C30" s="45">
        <v>-2.8</v>
      </c>
      <c r="D30" s="45">
        <v>-18.100000000000001</v>
      </c>
      <c r="E30" s="45">
        <v>-12</v>
      </c>
      <c r="F30" s="45">
        <v>-3.1</v>
      </c>
      <c r="G30" s="45">
        <v>0</v>
      </c>
      <c r="I30" s="40"/>
    </row>
    <row r="31" spans="1:9" collapsed="1" x14ac:dyDescent="0.2">
      <c r="A31" s="14" t="s">
        <v>70</v>
      </c>
      <c r="B31" s="39">
        <v>129.30000000000001</v>
      </c>
      <c r="C31" s="39">
        <v>483.9</v>
      </c>
      <c r="D31" s="39">
        <v>546.4</v>
      </c>
      <c r="E31" s="39">
        <v>767.3</v>
      </c>
      <c r="F31" s="39">
        <v>1149.5999999999999</v>
      </c>
      <c r="G31" s="39">
        <v>1654.6</v>
      </c>
      <c r="I31" s="40"/>
    </row>
    <row r="32" spans="1:9" x14ac:dyDescent="0.2">
      <c r="A32" s="12"/>
      <c r="B32" s="35"/>
      <c r="C32" s="35"/>
      <c r="D32" s="35"/>
      <c r="E32" s="35"/>
      <c r="F32" s="35"/>
      <c r="G32" s="35"/>
    </row>
    <row r="33" spans="1:7" x14ac:dyDescent="0.2">
      <c r="A33" s="10"/>
      <c r="B33" s="30"/>
      <c r="C33" s="30"/>
      <c r="D33" s="30"/>
      <c r="E33" s="30"/>
      <c r="F33" s="30"/>
      <c r="G33" s="30"/>
    </row>
    <row r="34" spans="1:7" x14ac:dyDescent="0.2">
      <c r="A34" s="10"/>
      <c r="B34" s="30"/>
      <c r="C34" s="30"/>
      <c r="D34" s="30"/>
      <c r="E34" s="30"/>
      <c r="F34" s="30"/>
      <c r="G34" s="30"/>
    </row>
    <row r="35" spans="1:7" x14ac:dyDescent="0.2">
      <c r="A35" s="10"/>
      <c r="B35" s="30"/>
      <c r="C35" s="30"/>
      <c r="D35" s="30"/>
      <c r="E35" s="30"/>
      <c r="F35" s="30"/>
      <c r="G35" s="30"/>
    </row>
    <row r="36" spans="1:7" x14ac:dyDescent="0.2">
      <c r="B36" s="15"/>
      <c r="C36" s="15"/>
      <c r="D36" s="15"/>
      <c r="E36" s="15"/>
      <c r="F36" s="15"/>
      <c r="G36" s="15"/>
    </row>
    <row r="37" spans="1:7" x14ac:dyDescent="0.2">
      <c r="B37" s="15"/>
      <c r="C37" s="15"/>
      <c r="D37" s="15"/>
      <c r="E37" s="15"/>
      <c r="F37" s="15"/>
      <c r="G37" s="15"/>
    </row>
    <row r="38" spans="1:7" x14ac:dyDescent="0.2">
      <c r="B38" s="15"/>
      <c r="C38" s="15"/>
      <c r="D38" s="15"/>
      <c r="E38" s="15"/>
      <c r="F38" s="15"/>
      <c r="G38" s="15"/>
    </row>
    <row r="39" spans="1:7" x14ac:dyDescent="0.2">
      <c r="B39" s="15"/>
      <c r="C39" s="15"/>
      <c r="D39" s="15"/>
      <c r="E39" s="15"/>
      <c r="F39" s="15"/>
      <c r="G39" s="15"/>
    </row>
    <row r="40" spans="1:7" x14ac:dyDescent="0.2">
      <c r="B40" s="15"/>
      <c r="C40" s="15"/>
      <c r="D40" s="15"/>
      <c r="E40" s="15"/>
      <c r="F40" s="15"/>
      <c r="G40" s="15"/>
    </row>
  </sheetData>
  <pageMargins left="0.7" right="0.7" top="0.75" bottom="0.75" header="0.3" footer="0.3"/>
  <pageSetup paperSize="9" orientation="portrait" r:id="rId1"/>
  <customProperties>
    <customPr name="SheetOptions" r:id="rId2"/>
  </customProperties>
  <ignoredErrors>
    <ignoredError sqref="B12:E12 F12:G12 F14:G15 F23:G24"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K40"/>
  <sheetViews>
    <sheetView workbookViewId="0">
      <selection activeCell="B4" sqref="B4:G4"/>
    </sheetView>
  </sheetViews>
  <sheetFormatPr defaultColWidth="9.140625" defaultRowHeight="12.75" x14ac:dyDescent="0.2"/>
  <cols>
    <col min="1" max="1" width="26.5703125" style="1" customWidth="1"/>
    <col min="2" max="7" width="11.7109375" style="1" customWidth="1"/>
    <col min="8" max="16384" width="9.140625" style="1"/>
  </cols>
  <sheetData>
    <row r="2" spans="1:11" x14ac:dyDescent="0.2">
      <c r="A2" s="29" t="s">
        <v>62</v>
      </c>
      <c r="B2" s="12"/>
      <c r="C2" s="12"/>
      <c r="D2" s="12"/>
      <c r="E2" s="12"/>
      <c r="F2" s="12"/>
      <c r="G2" s="12"/>
    </row>
    <row r="3" spans="1:11" x14ac:dyDescent="0.2">
      <c r="A3" s="12"/>
      <c r="B3" s="12"/>
      <c r="C3" s="12"/>
      <c r="D3" s="12"/>
      <c r="E3" s="12"/>
      <c r="F3" s="12"/>
      <c r="G3" s="12"/>
    </row>
    <row r="4" spans="1:11" x14ac:dyDescent="0.2">
      <c r="A4" s="7" t="s">
        <v>2</v>
      </c>
      <c r="B4" s="8" t="s">
        <v>89</v>
      </c>
      <c r="C4" s="8" t="s">
        <v>90</v>
      </c>
      <c r="D4" s="8" t="s">
        <v>91</v>
      </c>
      <c r="E4" s="8" t="s">
        <v>92</v>
      </c>
      <c r="F4" s="8" t="s">
        <v>93</v>
      </c>
      <c r="G4" s="8" t="s">
        <v>94</v>
      </c>
    </row>
    <row r="5" spans="1:11" x14ac:dyDescent="0.2">
      <c r="A5" s="12"/>
      <c r="B5" s="12"/>
      <c r="C5" s="12"/>
      <c r="D5" s="12"/>
      <c r="E5" s="12"/>
      <c r="F5" s="12"/>
      <c r="G5" s="12"/>
    </row>
    <row r="6" spans="1:11" x14ac:dyDescent="0.2">
      <c r="A6" s="48" t="s">
        <v>63</v>
      </c>
      <c r="B6" s="12"/>
      <c r="C6" s="12"/>
      <c r="D6" s="12"/>
      <c r="E6" s="12"/>
      <c r="F6" s="12"/>
      <c r="G6" s="12"/>
    </row>
    <row r="7" spans="1:11" x14ac:dyDescent="0.2">
      <c r="A7" s="10" t="s">
        <v>64</v>
      </c>
      <c r="B7" s="35">
        <v>1861.4</v>
      </c>
      <c r="C7" s="35">
        <v>4153.3999999999996</v>
      </c>
      <c r="D7" s="35">
        <v>6754.1</v>
      </c>
      <c r="E7" s="35">
        <v>10025.799999999999</v>
      </c>
      <c r="F7" s="35">
        <v>3209</v>
      </c>
      <c r="G7" s="35">
        <v>7106.9</v>
      </c>
      <c r="I7" s="40"/>
      <c r="J7" s="40"/>
      <c r="K7" s="40"/>
    </row>
    <row r="8" spans="1:11" x14ac:dyDescent="0.2">
      <c r="A8" s="10" t="s">
        <v>65</v>
      </c>
      <c r="B8" s="35">
        <v>1492.3</v>
      </c>
      <c r="C8" s="35">
        <v>3095.5</v>
      </c>
      <c r="D8" s="35">
        <v>4650.3</v>
      </c>
      <c r="E8" s="35">
        <v>6411.8</v>
      </c>
      <c r="F8" s="35">
        <v>1686.3</v>
      </c>
      <c r="G8" s="35">
        <v>3440.6</v>
      </c>
      <c r="I8" s="40"/>
      <c r="J8" s="40"/>
      <c r="K8" s="40"/>
    </row>
    <row r="9" spans="1:11" x14ac:dyDescent="0.2">
      <c r="A9" s="10" t="s">
        <v>66</v>
      </c>
      <c r="B9" s="35">
        <v>1017.7</v>
      </c>
      <c r="C9" s="35">
        <v>2073.5</v>
      </c>
      <c r="D9" s="35">
        <v>3042.1</v>
      </c>
      <c r="E9" s="35">
        <v>4241.3</v>
      </c>
      <c r="F9" s="35">
        <v>1324.4</v>
      </c>
      <c r="G9" s="35">
        <v>2629</v>
      </c>
      <c r="I9" s="40"/>
      <c r="J9" s="40"/>
      <c r="K9" s="40"/>
    </row>
    <row r="10" spans="1:11" x14ac:dyDescent="0.2">
      <c r="A10" s="10" t="s">
        <v>67</v>
      </c>
      <c r="B10" s="35">
        <v>382.5</v>
      </c>
      <c r="C10" s="35">
        <v>765</v>
      </c>
      <c r="D10" s="35">
        <v>1160.2</v>
      </c>
      <c r="E10" s="35">
        <v>1576.6</v>
      </c>
      <c r="F10" s="35">
        <v>441.7</v>
      </c>
      <c r="G10" s="35">
        <v>886.9</v>
      </c>
      <c r="I10" s="40"/>
      <c r="J10" s="40"/>
      <c r="K10" s="40"/>
    </row>
    <row r="11" spans="1:11" x14ac:dyDescent="0.2">
      <c r="A11" s="10" t="s">
        <v>68</v>
      </c>
      <c r="B11" s="35">
        <v>267</v>
      </c>
      <c r="C11" s="35">
        <v>585.79999999999995</v>
      </c>
      <c r="D11" s="35">
        <v>895.7</v>
      </c>
      <c r="E11" s="35">
        <v>1258.3</v>
      </c>
      <c r="F11" s="35">
        <v>316.7</v>
      </c>
      <c r="G11" s="35">
        <v>659.2</v>
      </c>
      <c r="I11" s="40"/>
      <c r="J11" s="40"/>
      <c r="K11" s="40"/>
    </row>
    <row r="12" spans="1:11" x14ac:dyDescent="0.2">
      <c r="A12" s="43" t="s">
        <v>69</v>
      </c>
      <c r="B12" s="45">
        <f>B13-SUM(B7:B11)</f>
        <v>-446.29999999999927</v>
      </c>
      <c r="C12" s="45">
        <f t="shared" ref="C12:F12" si="0">C13-SUM(C7:C11)</f>
        <v>-941.09999999999854</v>
      </c>
      <c r="D12" s="45">
        <f t="shared" si="0"/>
        <v>-1463.8000000000011</v>
      </c>
      <c r="E12" s="45">
        <f t="shared" si="0"/>
        <v>-2111.3999999999942</v>
      </c>
      <c r="F12" s="45">
        <f t="shared" si="0"/>
        <v>-527.80000000000018</v>
      </c>
      <c r="G12" s="45">
        <f t="shared" ref="G12" si="1">G13-SUM(G7:G11)</f>
        <v>-1151.8000000000011</v>
      </c>
      <c r="I12" s="40"/>
      <c r="J12" s="40"/>
      <c r="K12" s="40"/>
    </row>
    <row r="13" spans="1:11" x14ac:dyDescent="0.2">
      <c r="A13" s="49" t="s">
        <v>70</v>
      </c>
      <c r="B13" s="39">
        <v>4574.6000000000004</v>
      </c>
      <c r="C13" s="39">
        <v>9732.1</v>
      </c>
      <c r="D13" s="39">
        <v>15038.6</v>
      </c>
      <c r="E13" s="39">
        <v>21402.400000000001</v>
      </c>
      <c r="F13" s="39">
        <v>6450.3</v>
      </c>
      <c r="G13" s="39">
        <v>13570.8</v>
      </c>
      <c r="I13" s="40"/>
      <c r="J13" s="40"/>
      <c r="K13" s="40"/>
    </row>
    <row r="14" spans="1:11" x14ac:dyDescent="0.2">
      <c r="A14" s="10"/>
      <c r="B14" s="35"/>
      <c r="C14" s="35"/>
      <c r="D14" s="35"/>
      <c r="E14" s="35"/>
      <c r="F14" s="35"/>
      <c r="G14" s="35"/>
      <c r="I14" s="40"/>
      <c r="J14" s="40"/>
      <c r="K14" s="40"/>
    </row>
    <row r="15" spans="1:11" s="2" customFormat="1" x14ac:dyDescent="0.2">
      <c r="A15" s="47" t="s">
        <v>72</v>
      </c>
      <c r="B15" s="36"/>
      <c r="C15" s="36"/>
      <c r="D15" s="36"/>
      <c r="E15" s="36"/>
      <c r="F15" s="36"/>
      <c r="G15" s="36"/>
      <c r="I15" s="40"/>
      <c r="J15" s="40"/>
      <c r="K15" s="40"/>
    </row>
    <row r="16" spans="1:11" x14ac:dyDescent="0.2">
      <c r="A16" s="10" t="s">
        <v>64</v>
      </c>
      <c r="B16" s="35">
        <v>135.30000000000001</v>
      </c>
      <c r="C16" s="35">
        <v>470.1</v>
      </c>
      <c r="D16" s="35">
        <v>917.3</v>
      </c>
      <c r="E16" s="35">
        <v>1515.4</v>
      </c>
      <c r="F16" s="35">
        <v>782.7</v>
      </c>
      <c r="G16" s="35">
        <v>2139.3000000000002</v>
      </c>
      <c r="I16" s="40"/>
      <c r="J16" s="40"/>
      <c r="K16" s="40"/>
    </row>
    <row r="17" spans="1:11" x14ac:dyDescent="0.2">
      <c r="A17" s="10" t="s">
        <v>65</v>
      </c>
      <c r="B17" s="35">
        <v>103</v>
      </c>
      <c r="C17" s="35">
        <v>332.5</v>
      </c>
      <c r="D17" s="35">
        <v>566.1</v>
      </c>
      <c r="E17" s="35">
        <v>803.5</v>
      </c>
      <c r="F17" s="35">
        <v>340.3</v>
      </c>
      <c r="G17" s="35">
        <v>649.20000000000005</v>
      </c>
      <c r="I17" s="40"/>
      <c r="J17" s="40"/>
      <c r="K17" s="40"/>
    </row>
    <row r="18" spans="1:11" x14ac:dyDescent="0.2">
      <c r="A18" s="10" t="s">
        <v>66</v>
      </c>
      <c r="B18" s="35">
        <v>137</v>
      </c>
      <c r="C18" s="35">
        <v>329</v>
      </c>
      <c r="D18" s="35">
        <v>467.6</v>
      </c>
      <c r="E18" s="35">
        <v>701.5</v>
      </c>
      <c r="F18" s="35">
        <v>306.3</v>
      </c>
      <c r="G18" s="35">
        <v>569.29999999999995</v>
      </c>
      <c r="I18" s="40"/>
      <c r="J18" s="40"/>
      <c r="K18" s="40"/>
    </row>
    <row r="19" spans="1:11" x14ac:dyDescent="0.2">
      <c r="A19" s="10" t="s">
        <v>67</v>
      </c>
      <c r="B19" s="35">
        <v>79.900000000000006</v>
      </c>
      <c r="C19" s="35">
        <v>151.69999999999999</v>
      </c>
      <c r="D19" s="35">
        <v>217.2</v>
      </c>
      <c r="E19" s="35">
        <v>273.7</v>
      </c>
      <c r="F19" s="35">
        <v>75.7</v>
      </c>
      <c r="G19" s="35">
        <v>155.19999999999999</v>
      </c>
      <c r="I19" s="40"/>
      <c r="J19" s="40"/>
      <c r="K19" s="40"/>
    </row>
    <row r="20" spans="1:11" x14ac:dyDescent="0.2">
      <c r="A20" s="10" t="s">
        <v>68</v>
      </c>
      <c r="B20" s="44">
        <v>-17.5</v>
      </c>
      <c r="C20" s="44">
        <v>-32.6</v>
      </c>
      <c r="D20" s="44">
        <v>-41.4</v>
      </c>
      <c r="E20" s="44">
        <v>-78.2</v>
      </c>
      <c r="F20" s="44">
        <v>-48.6</v>
      </c>
      <c r="G20" s="44">
        <v>-86.7</v>
      </c>
      <c r="I20" s="40"/>
      <c r="J20" s="40"/>
      <c r="K20" s="40"/>
    </row>
    <row r="21" spans="1:11" x14ac:dyDescent="0.2">
      <c r="A21" s="43" t="s">
        <v>69</v>
      </c>
      <c r="B21" s="45">
        <v>4.8</v>
      </c>
      <c r="C21" s="45">
        <v>2</v>
      </c>
      <c r="D21" s="45">
        <v>-16.100000000000001</v>
      </c>
      <c r="E21" s="45">
        <v>-28.1</v>
      </c>
      <c r="F21" s="45">
        <v>-3.1</v>
      </c>
      <c r="G21" s="45">
        <v>-3</v>
      </c>
      <c r="I21" s="40"/>
      <c r="J21" s="40"/>
      <c r="K21" s="40"/>
    </row>
    <row r="22" spans="1:11" collapsed="1" x14ac:dyDescent="0.2">
      <c r="A22" s="49" t="s">
        <v>70</v>
      </c>
      <c r="B22" s="39">
        <v>442.5</v>
      </c>
      <c r="C22" s="39">
        <v>1252.8</v>
      </c>
      <c r="D22" s="39">
        <v>2110.6</v>
      </c>
      <c r="E22" s="39">
        <v>3187.8</v>
      </c>
      <c r="F22" s="39">
        <v>1453.2</v>
      </c>
      <c r="G22" s="39">
        <v>3423.2</v>
      </c>
      <c r="I22" s="40"/>
      <c r="J22" s="40"/>
      <c r="K22" s="40"/>
    </row>
    <row r="23" spans="1:11" x14ac:dyDescent="0.2">
      <c r="A23" s="48"/>
      <c r="B23" s="36"/>
      <c r="C23" s="36"/>
      <c r="D23" s="36"/>
      <c r="E23" s="36"/>
      <c r="F23" s="36"/>
      <c r="G23" s="36"/>
      <c r="I23" s="40"/>
      <c r="J23" s="40"/>
      <c r="K23" s="40"/>
    </row>
    <row r="24" spans="1:11" x14ac:dyDescent="0.2">
      <c r="A24" s="47" t="s">
        <v>78</v>
      </c>
      <c r="B24" s="36"/>
      <c r="C24" s="36"/>
      <c r="D24" s="36"/>
      <c r="E24" s="36"/>
      <c r="F24" s="36"/>
      <c r="G24" s="36"/>
      <c r="I24" s="40"/>
      <c r="J24" s="40"/>
      <c r="K24" s="40"/>
    </row>
    <row r="25" spans="1:11" x14ac:dyDescent="0.2">
      <c r="A25" s="10" t="s">
        <v>64</v>
      </c>
      <c r="B25" s="44">
        <v>-35.200000000000003</v>
      </c>
      <c r="C25" s="44">
        <v>125.6</v>
      </c>
      <c r="D25" s="44">
        <v>402.3</v>
      </c>
      <c r="E25" s="44">
        <v>840.4</v>
      </c>
      <c r="F25" s="44">
        <v>620.79999999999995</v>
      </c>
      <c r="G25" s="44">
        <v>1811.1</v>
      </c>
      <c r="I25" s="40"/>
      <c r="J25" s="40"/>
      <c r="K25" s="40"/>
    </row>
    <row r="26" spans="1:11" x14ac:dyDescent="0.2">
      <c r="A26" s="10" t="s">
        <v>65</v>
      </c>
      <c r="B26" s="35">
        <v>36.6</v>
      </c>
      <c r="C26" s="35">
        <v>194.6</v>
      </c>
      <c r="D26" s="35">
        <v>360.7</v>
      </c>
      <c r="E26" s="35">
        <v>526.20000000000005</v>
      </c>
      <c r="F26" s="35">
        <v>271.8</v>
      </c>
      <c r="G26" s="35">
        <v>508.7</v>
      </c>
      <c r="I26" s="40"/>
      <c r="J26" s="40"/>
      <c r="K26" s="40"/>
    </row>
    <row r="27" spans="1:11" x14ac:dyDescent="0.2">
      <c r="A27" s="10" t="s">
        <v>66</v>
      </c>
      <c r="B27" s="35">
        <v>82.4</v>
      </c>
      <c r="C27" s="35">
        <v>216.7</v>
      </c>
      <c r="D27" s="35">
        <v>304.60000000000002</v>
      </c>
      <c r="E27" s="35">
        <v>486.4</v>
      </c>
      <c r="F27" s="35">
        <v>255.7</v>
      </c>
      <c r="G27" s="35">
        <v>464.1</v>
      </c>
      <c r="I27" s="40"/>
      <c r="J27" s="40"/>
      <c r="K27" s="40"/>
    </row>
    <row r="28" spans="1:11" x14ac:dyDescent="0.2">
      <c r="A28" s="12" t="s">
        <v>67</v>
      </c>
      <c r="B28" s="35">
        <v>64.900000000000006</v>
      </c>
      <c r="C28" s="35">
        <v>120.1</v>
      </c>
      <c r="D28" s="35">
        <v>169.7</v>
      </c>
      <c r="E28" s="35">
        <v>208.9</v>
      </c>
      <c r="F28" s="35">
        <v>59.8</v>
      </c>
      <c r="G28" s="35">
        <v>123.8</v>
      </c>
      <c r="I28" s="40"/>
      <c r="J28" s="40"/>
      <c r="K28" s="40"/>
    </row>
    <row r="29" spans="1:11" collapsed="1" x14ac:dyDescent="0.2">
      <c r="A29" s="12" t="s">
        <v>68</v>
      </c>
      <c r="B29" s="44">
        <v>-24.1</v>
      </c>
      <c r="C29" s="44">
        <v>-45.8</v>
      </c>
      <c r="D29" s="44">
        <v>-61.6</v>
      </c>
      <c r="E29" s="44">
        <v>-106.8</v>
      </c>
      <c r="F29" s="44">
        <v>-55.5</v>
      </c>
      <c r="G29" s="44">
        <v>-100.4</v>
      </c>
      <c r="I29" s="40"/>
      <c r="J29" s="40"/>
      <c r="K29" s="40"/>
    </row>
    <row r="30" spans="1:11" collapsed="1" x14ac:dyDescent="0.2">
      <c r="A30" s="16" t="s">
        <v>69</v>
      </c>
      <c r="B30" s="45">
        <v>4.8</v>
      </c>
      <c r="C30" s="45">
        <v>2</v>
      </c>
      <c r="D30" s="45">
        <v>-16.100000000000001</v>
      </c>
      <c r="E30" s="45">
        <v>-28.1</v>
      </c>
      <c r="F30" s="45">
        <v>-3.1</v>
      </c>
      <c r="G30" s="45">
        <v>-3</v>
      </c>
      <c r="I30" s="40"/>
      <c r="J30" s="40"/>
      <c r="K30" s="40"/>
    </row>
    <row r="31" spans="1:11" collapsed="1" x14ac:dyDescent="0.2">
      <c r="A31" s="14" t="s">
        <v>70</v>
      </c>
      <c r="B31" s="39">
        <v>129.30000000000001</v>
      </c>
      <c r="C31" s="39">
        <v>613.20000000000005</v>
      </c>
      <c r="D31" s="39">
        <v>1159.5999999999999</v>
      </c>
      <c r="E31" s="39">
        <v>1926.9</v>
      </c>
      <c r="F31" s="39">
        <v>1149.5999999999999</v>
      </c>
      <c r="G31" s="39">
        <v>2804.2</v>
      </c>
      <c r="I31" s="40"/>
      <c r="J31" s="40"/>
      <c r="K31" s="40"/>
    </row>
    <row r="32" spans="1:11" x14ac:dyDescent="0.2">
      <c r="A32" s="12"/>
      <c r="B32" s="35"/>
      <c r="C32" s="35"/>
      <c r="D32" s="35"/>
      <c r="E32" s="35"/>
      <c r="F32" s="35"/>
      <c r="G32" s="35"/>
    </row>
    <row r="33" spans="1:7" x14ac:dyDescent="0.2">
      <c r="A33" s="10"/>
      <c r="B33" s="30"/>
      <c r="C33" s="30"/>
      <c r="D33" s="30"/>
      <c r="E33" s="30"/>
      <c r="F33" s="30"/>
      <c r="G33" s="30"/>
    </row>
    <row r="34" spans="1:7" x14ac:dyDescent="0.2">
      <c r="A34" s="10"/>
      <c r="B34" s="30"/>
      <c r="C34" s="30"/>
      <c r="D34" s="30"/>
      <c r="E34" s="30"/>
      <c r="F34" s="30"/>
      <c r="G34" s="30"/>
    </row>
    <row r="35" spans="1:7" x14ac:dyDescent="0.2">
      <c r="A35" s="10"/>
      <c r="B35" s="30"/>
      <c r="C35" s="30"/>
      <c r="D35" s="30"/>
      <c r="E35" s="30"/>
      <c r="F35" s="30"/>
      <c r="G35" s="30"/>
    </row>
    <row r="36" spans="1:7" x14ac:dyDescent="0.2">
      <c r="B36" s="15"/>
      <c r="C36" s="15"/>
      <c r="D36" s="15"/>
      <c r="E36" s="15"/>
      <c r="F36" s="15"/>
      <c r="G36" s="15"/>
    </row>
    <row r="37" spans="1:7" x14ac:dyDescent="0.2">
      <c r="B37" s="15"/>
      <c r="C37" s="15"/>
      <c r="D37" s="15"/>
      <c r="E37" s="15"/>
      <c r="F37" s="15"/>
      <c r="G37" s="15"/>
    </row>
    <row r="38" spans="1:7" x14ac:dyDescent="0.2">
      <c r="B38" s="15"/>
      <c r="C38" s="15"/>
      <c r="D38" s="15"/>
      <c r="E38" s="15"/>
      <c r="F38" s="15"/>
      <c r="G38" s="15"/>
    </row>
    <row r="39" spans="1:7" x14ac:dyDescent="0.2">
      <c r="B39" s="15"/>
      <c r="C39" s="15"/>
      <c r="D39" s="15"/>
      <c r="E39" s="15"/>
      <c r="F39" s="15"/>
      <c r="G39" s="15"/>
    </row>
    <row r="40" spans="1:7" x14ac:dyDescent="0.2">
      <c r="B40" s="15"/>
      <c r="C40" s="15"/>
      <c r="D40" s="15"/>
      <c r="E40" s="15"/>
      <c r="F40" s="15"/>
      <c r="G40" s="15"/>
    </row>
  </sheetData>
  <pageMargins left="0.7" right="0.7" top="0.75" bottom="0.75" header="0.3" footer="0.3"/>
  <pageSetup paperSize="9" orientation="portrait" r:id="rId1"/>
  <ignoredErrors>
    <ignoredError sqref="B12:F12 G12 B14:F15 G14:G15 B23:F24 G23:G24"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G15"/>
  <sheetViews>
    <sheetView workbookViewId="0">
      <selection activeCell="A2" sqref="A2"/>
    </sheetView>
  </sheetViews>
  <sheetFormatPr defaultRowHeight="15" x14ac:dyDescent="0.25"/>
  <cols>
    <col min="1" max="1" width="48.42578125" style="1" customWidth="1"/>
    <col min="2" max="7" width="11.7109375" style="1" customWidth="1"/>
  </cols>
  <sheetData>
    <row r="2" spans="1:7" x14ac:dyDescent="0.25">
      <c r="A2" s="29" t="s">
        <v>81</v>
      </c>
      <c r="B2" s="12"/>
      <c r="C2" s="12"/>
      <c r="D2" s="12"/>
      <c r="E2" s="12"/>
      <c r="F2" s="12"/>
      <c r="G2" s="12"/>
    </row>
    <row r="3" spans="1:7" x14ac:dyDescent="0.25">
      <c r="A3" s="12"/>
      <c r="B3" s="12"/>
      <c r="C3" s="12"/>
      <c r="D3" s="12"/>
      <c r="E3" s="12"/>
      <c r="F3" s="12"/>
      <c r="G3" s="12"/>
    </row>
    <row r="4" spans="1:7" x14ac:dyDescent="0.25">
      <c r="A4" s="7" t="s">
        <v>2</v>
      </c>
      <c r="B4" s="8" t="s">
        <v>89</v>
      </c>
      <c r="C4" s="8" t="s">
        <v>90</v>
      </c>
      <c r="D4" s="8" t="s">
        <v>91</v>
      </c>
      <c r="E4" s="8" t="s">
        <v>92</v>
      </c>
      <c r="F4" s="8" t="s">
        <v>93</v>
      </c>
      <c r="G4" s="8" t="s">
        <v>94</v>
      </c>
    </row>
    <row r="5" spans="1:7" x14ac:dyDescent="0.25">
      <c r="A5" s="12"/>
      <c r="B5" s="12"/>
      <c r="C5" s="12"/>
      <c r="D5" s="12"/>
      <c r="E5" s="12"/>
      <c r="F5" s="12"/>
      <c r="G5" s="12"/>
    </row>
    <row r="6" spans="1:7" x14ac:dyDescent="0.25">
      <c r="A6" s="12" t="s">
        <v>73</v>
      </c>
      <c r="B6" s="44">
        <v>129.30000000000001</v>
      </c>
      <c r="C6" s="44">
        <v>483.9</v>
      </c>
      <c r="D6" s="44">
        <v>546.4</v>
      </c>
      <c r="E6" s="44">
        <v>767.3</v>
      </c>
      <c r="F6" s="44">
        <v>1149.5999999999999</v>
      </c>
      <c r="G6" s="44">
        <v>1654.6</v>
      </c>
    </row>
    <row r="7" spans="1:7" x14ac:dyDescent="0.25">
      <c r="A7" s="12" t="s">
        <v>74</v>
      </c>
      <c r="B7" s="44">
        <v>313.2</v>
      </c>
      <c r="C7" s="44">
        <v>326.39999999999998</v>
      </c>
      <c r="D7" s="44">
        <v>311.39999999999998</v>
      </c>
      <c r="E7" s="44">
        <v>309.8</v>
      </c>
      <c r="F7" s="44">
        <v>303.60000000000002</v>
      </c>
      <c r="G7" s="44">
        <v>315.39999999999998</v>
      </c>
    </row>
    <row r="8" spans="1:7" x14ac:dyDescent="0.25">
      <c r="A8" s="10" t="s">
        <v>75</v>
      </c>
      <c r="B8" s="44">
        <v>11.7</v>
      </c>
      <c r="C8" s="44">
        <v>-278.3</v>
      </c>
      <c r="D8" s="44">
        <v>117.7</v>
      </c>
      <c r="E8" s="44">
        <v>21</v>
      </c>
      <c r="F8" s="44">
        <v>-495.6</v>
      </c>
      <c r="G8" s="44">
        <v>-550.29999999999995</v>
      </c>
    </row>
    <row r="9" spans="1:7" x14ac:dyDescent="0.25">
      <c r="A9" s="12" t="s">
        <v>76</v>
      </c>
      <c r="B9" s="44">
        <v>-143</v>
      </c>
      <c r="C9" s="44">
        <v>-206.7</v>
      </c>
      <c r="D9" s="44">
        <v>-201.8</v>
      </c>
      <c r="E9" s="44">
        <v>-338.6</v>
      </c>
      <c r="F9" s="44">
        <v>-179.6</v>
      </c>
      <c r="G9" s="44">
        <v>-292.2</v>
      </c>
    </row>
    <row r="10" spans="1:7" x14ac:dyDescent="0.25">
      <c r="A10" s="16" t="s">
        <v>83</v>
      </c>
      <c r="B10" s="45">
        <v>-2.1</v>
      </c>
      <c r="C10" s="45">
        <v>12.6</v>
      </c>
      <c r="D10" s="45">
        <v>-9.6</v>
      </c>
      <c r="E10" s="45">
        <v>-10</v>
      </c>
      <c r="F10" s="45">
        <v>19.5</v>
      </c>
      <c r="G10" s="45">
        <v>-0.2</v>
      </c>
    </row>
    <row r="11" spans="1:7" x14ac:dyDescent="0.25">
      <c r="A11" s="14" t="s">
        <v>80</v>
      </c>
      <c r="B11" s="46">
        <f>SUM(B6:B10)</f>
        <v>309.09999999999997</v>
      </c>
      <c r="C11" s="46">
        <f t="shared" ref="C11:G11" si="0">SUM(C6:C10)</f>
        <v>337.90000000000003</v>
      </c>
      <c r="D11" s="46">
        <f t="shared" si="0"/>
        <v>764.1</v>
      </c>
      <c r="E11" s="46">
        <f t="shared" si="0"/>
        <v>749.49999999999989</v>
      </c>
      <c r="F11" s="46">
        <f t="shared" si="0"/>
        <v>797.49999999999977</v>
      </c>
      <c r="G11" s="46">
        <f t="shared" si="0"/>
        <v>1127.3</v>
      </c>
    </row>
    <row r="12" spans="1:7" x14ac:dyDescent="0.25">
      <c r="A12" s="31"/>
      <c r="B12" s="44"/>
      <c r="C12" s="44"/>
      <c r="D12" s="44"/>
      <c r="E12" s="44"/>
      <c r="F12" s="44"/>
      <c r="G12" s="44"/>
    </row>
    <row r="13" spans="1:7" x14ac:dyDescent="0.25">
      <c r="A13" s="41" t="s">
        <v>77</v>
      </c>
      <c r="B13" s="44">
        <v>-48.4</v>
      </c>
      <c r="C13" s="44">
        <v>-101.6</v>
      </c>
      <c r="D13" s="44">
        <v>-87</v>
      </c>
      <c r="E13" s="44">
        <v>-152.69999999999999</v>
      </c>
      <c r="F13" s="44">
        <v>-144.1</v>
      </c>
      <c r="G13" s="44">
        <v>-119.6</v>
      </c>
    </row>
    <row r="14" spans="1:7" x14ac:dyDescent="0.25">
      <c r="A14" s="31"/>
      <c r="B14" s="35"/>
      <c r="C14" s="35"/>
      <c r="D14" s="35"/>
      <c r="E14" s="35"/>
      <c r="F14" s="35"/>
      <c r="G14" s="35"/>
    </row>
    <row r="15" spans="1:7" ht="15.75" x14ac:dyDescent="0.25">
      <c r="A15" s="42"/>
      <c r="B15" s="35"/>
      <c r="C15" s="35"/>
      <c r="D15" s="35"/>
      <c r="E15" s="35"/>
      <c r="F15" s="35"/>
      <c r="G15" s="35"/>
    </row>
  </sheetData>
  <pageMargins left="0.7" right="0.7" top="0.75" bottom="0.75" header="0.3" footer="0.3"/>
  <pageSetup paperSize="9" scale="65" fitToHeight="0" orientation="portrait" r:id="rId1"/>
  <customProperties>
    <customPr name="SheetOptions" r:id="rId2"/>
  </customProperties>
  <ignoredErrors>
    <ignoredError sqref="B12:F12 B11:G11 B10:G10"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G19"/>
  <sheetViews>
    <sheetView workbookViewId="0">
      <selection activeCell="B17" sqref="B17"/>
    </sheetView>
  </sheetViews>
  <sheetFormatPr defaultRowHeight="15" x14ac:dyDescent="0.25"/>
  <cols>
    <col min="1" max="1" width="46.140625" style="1" customWidth="1"/>
    <col min="2" max="7" width="11.7109375" style="1" customWidth="1"/>
  </cols>
  <sheetData>
    <row r="2" spans="1:7" x14ac:dyDescent="0.25">
      <c r="A2" s="29" t="s">
        <v>81</v>
      </c>
      <c r="B2" s="12"/>
      <c r="C2" s="12"/>
      <c r="D2" s="12"/>
      <c r="E2" s="12"/>
      <c r="F2" s="12"/>
      <c r="G2" s="12"/>
    </row>
    <row r="3" spans="1:7" x14ac:dyDescent="0.25">
      <c r="A3" s="12"/>
      <c r="B3" s="12"/>
      <c r="C3" s="12"/>
      <c r="D3" s="12"/>
      <c r="E3" s="12"/>
      <c r="F3" s="12"/>
      <c r="G3" s="12"/>
    </row>
    <row r="4" spans="1:7" x14ac:dyDescent="0.25">
      <c r="A4" s="7" t="s">
        <v>2</v>
      </c>
      <c r="B4" s="8" t="s">
        <v>89</v>
      </c>
      <c r="C4" s="8" t="s">
        <v>90</v>
      </c>
      <c r="D4" s="8" t="s">
        <v>91</v>
      </c>
      <c r="E4" s="8" t="s">
        <v>92</v>
      </c>
      <c r="F4" s="8" t="s">
        <v>93</v>
      </c>
      <c r="G4" s="8" t="s">
        <v>94</v>
      </c>
    </row>
    <row r="5" spans="1:7" x14ac:dyDescent="0.25">
      <c r="A5" s="12"/>
      <c r="B5" s="12"/>
      <c r="C5" s="12"/>
      <c r="D5" s="12"/>
      <c r="E5" s="12"/>
      <c r="F5" s="12"/>
      <c r="G5" s="12"/>
    </row>
    <row r="6" spans="1:7" x14ac:dyDescent="0.25">
      <c r="A6" s="12" t="s">
        <v>73</v>
      </c>
      <c r="B6" s="44">
        <v>129.30000000000001</v>
      </c>
      <c r="C6" s="44">
        <v>613.20000000000005</v>
      </c>
      <c r="D6" s="44">
        <v>1159.5999999999999</v>
      </c>
      <c r="E6" s="44">
        <v>1926.9</v>
      </c>
      <c r="F6" s="44">
        <v>1149.5999999999999</v>
      </c>
      <c r="G6" s="44">
        <v>2804.2</v>
      </c>
    </row>
    <row r="7" spans="1:7" x14ac:dyDescent="0.25">
      <c r="A7" s="12" t="s">
        <v>74</v>
      </c>
      <c r="B7" s="44">
        <v>313.2</v>
      </c>
      <c r="C7" s="44">
        <v>639.6</v>
      </c>
      <c r="D7" s="44">
        <v>951</v>
      </c>
      <c r="E7" s="44">
        <v>1260.8</v>
      </c>
      <c r="F7" s="44">
        <v>303.60000000000002</v>
      </c>
      <c r="G7" s="44">
        <v>619</v>
      </c>
    </row>
    <row r="8" spans="1:7" x14ac:dyDescent="0.25">
      <c r="A8" s="10" t="s">
        <v>75</v>
      </c>
      <c r="B8" s="44">
        <v>11.7</v>
      </c>
      <c r="C8" s="44">
        <v>-266.60000000000002</v>
      </c>
      <c r="D8" s="44">
        <v>-148.80000000000001</v>
      </c>
      <c r="E8" s="44">
        <v>-127.8</v>
      </c>
      <c r="F8" s="44">
        <v>-495.6</v>
      </c>
      <c r="G8" s="44">
        <v>-1045.9000000000001</v>
      </c>
    </row>
    <row r="9" spans="1:7" x14ac:dyDescent="0.25">
      <c r="A9" s="12" t="s">
        <v>76</v>
      </c>
      <c r="B9" s="44">
        <v>-143</v>
      </c>
      <c r="C9" s="44">
        <v>-349.7</v>
      </c>
      <c r="D9" s="44">
        <v>-551.5</v>
      </c>
      <c r="E9" s="44">
        <v>-890.1</v>
      </c>
      <c r="F9" s="44">
        <v>-179.6</v>
      </c>
      <c r="G9" s="44">
        <v>-471.9</v>
      </c>
    </row>
    <row r="10" spans="1:7" x14ac:dyDescent="0.25">
      <c r="A10" s="16" t="s">
        <v>83</v>
      </c>
      <c r="B10" s="45">
        <f>CF!B10</f>
        <v>-2.1</v>
      </c>
      <c r="C10" s="45">
        <f>B10+CF!C10</f>
        <v>10.5</v>
      </c>
      <c r="D10" s="45">
        <f>C10+CF!D10</f>
        <v>0.90000000000000036</v>
      </c>
      <c r="E10" s="45">
        <f>D10+CF!E10</f>
        <v>-9.1</v>
      </c>
      <c r="F10" s="45">
        <v>19.5</v>
      </c>
      <c r="G10" s="45">
        <v>19.3</v>
      </c>
    </row>
    <row r="11" spans="1:7" x14ac:dyDescent="0.25">
      <c r="A11" s="14" t="s">
        <v>80</v>
      </c>
      <c r="B11" s="46">
        <f>SUM(B6:B10)</f>
        <v>309.09999999999997</v>
      </c>
      <c r="C11" s="46">
        <f t="shared" ref="C11:E11" si="0">SUM(C6:C10)</f>
        <v>647.00000000000023</v>
      </c>
      <c r="D11" s="46">
        <f t="shared" si="0"/>
        <v>1411.2</v>
      </c>
      <c r="E11" s="46">
        <f t="shared" si="0"/>
        <v>2160.6999999999998</v>
      </c>
      <c r="F11" s="46">
        <v>797.5</v>
      </c>
      <c r="G11" s="46">
        <v>1924.8</v>
      </c>
    </row>
    <row r="12" spans="1:7" x14ac:dyDescent="0.25">
      <c r="A12" s="31"/>
      <c r="B12" s="44"/>
      <c r="C12" s="44"/>
      <c r="D12" s="44"/>
      <c r="E12" s="44"/>
      <c r="F12" s="44"/>
      <c r="G12" s="44"/>
    </row>
    <row r="13" spans="1:7" x14ac:dyDescent="0.25">
      <c r="A13" s="41" t="s">
        <v>77</v>
      </c>
      <c r="B13" s="44">
        <v>-48.4</v>
      </c>
      <c r="C13" s="44">
        <v>-150</v>
      </c>
      <c r="D13" s="44">
        <v>-237</v>
      </c>
      <c r="E13" s="44">
        <v>-389.7</v>
      </c>
      <c r="F13" s="44">
        <v>-144.1</v>
      </c>
      <c r="G13" s="44">
        <v>-263.7</v>
      </c>
    </row>
    <row r="14" spans="1:7" x14ac:dyDescent="0.25">
      <c r="A14" s="31"/>
      <c r="B14" s="35"/>
      <c r="C14" s="35"/>
      <c r="D14" s="35"/>
      <c r="E14" s="35"/>
      <c r="F14" s="35"/>
      <c r="G14" s="35"/>
    </row>
    <row r="15" spans="1:7" ht="15.75" x14ac:dyDescent="0.25">
      <c r="A15" s="42"/>
      <c r="B15" s="35"/>
      <c r="C15" s="35"/>
      <c r="D15" s="35"/>
      <c r="E15" s="35"/>
      <c r="F15" s="35"/>
      <c r="G15" s="35"/>
    </row>
    <row r="16" spans="1:7" x14ac:dyDescent="0.25">
      <c r="A16" s="31"/>
      <c r="B16" s="35"/>
      <c r="C16" s="35"/>
      <c r="D16" s="35"/>
      <c r="E16" s="35"/>
      <c r="F16" s="35"/>
      <c r="G16" s="35"/>
    </row>
    <row r="17" spans="1:7" x14ac:dyDescent="0.25">
      <c r="A17" s="31"/>
      <c r="B17" s="35"/>
      <c r="C17" s="35"/>
      <c r="D17" s="35"/>
      <c r="E17" s="35"/>
      <c r="F17" s="35"/>
      <c r="G17" s="35"/>
    </row>
    <row r="18" spans="1:7" x14ac:dyDescent="0.25">
      <c r="B18" s="40"/>
      <c r="C18" s="40"/>
      <c r="D18" s="40"/>
      <c r="E18" s="40"/>
      <c r="F18" s="40"/>
      <c r="G18" s="40"/>
    </row>
    <row r="19" spans="1:7" x14ac:dyDescent="0.25">
      <c r="B19" s="40"/>
      <c r="C19" s="40"/>
      <c r="D19" s="40"/>
      <c r="E19" s="40"/>
      <c r="F19" s="40"/>
      <c r="G19" s="40"/>
    </row>
  </sheetData>
  <pageMargins left="0.7" right="0.7" top="0.75" bottom="0.75" header="0.3" footer="0.3"/>
  <pageSetup paperSize="9" scale="83" fitToHeight="0" orientation="portrait" r:id="rId1"/>
  <ignoredErrors>
    <ignoredError sqref="B12:F12 B10:E10 B11:E11"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BC517-C22A-49CD-A5B9-BCB6C2D7F124}">
  <dimension ref="A2:N43"/>
  <sheetViews>
    <sheetView topLeftCell="A16" zoomScaleNormal="100" workbookViewId="0">
      <selection activeCell="B6" sqref="B6"/>
    </sheetView>
  </sheetViews>
  <sheetFormatPr defaultRowHeight="15" x14ac:dyDescent="0.25"/>
  <cols>
    <col min="1" max="1" width="55.5703125" bestFit="1" customWidth="1"/>
    <col min="8" max="16384" width="9.140625" style="57"/>
  </cols>
  <sheetData>
    <row r="2" spans="1:14" x14ac:dyDescent="0.25">
      <c r="A2" s="29" t="s">
        <v>120</v>
      </c>
      <c r="B2" s="56"/>
      <c r="C2" s="56"/>
      <c r="D2" s="56"/>
      <c r="E2" s="56"/>
      <c r="F2" s="56"/>
      <c r="G2" s="56"/>
    </row>
    <row r="3" spans="1:14" ht="15" customHeight="1" x14ac:dyDescent="0.25">
      <c r="A3" s="5"/>
      <c r="B3" s="58"/>
      <c r="C3" s="58"/>
      <c r="D3" s="58"/>
      <c r="E3" s="58"/>
      <c r="F3" s="58"/>
      <c r="G3" s="58"/>
    </row>
    <row r="4" spans="1:14" x14ac:dyDescent="0.25">
      <c r="A4" s="59" t="s">
        <v>2</v>
      </c>
      <c r="B4" s="8" t="s">
        <v>89</v>
      </c>
      <c r="C4" s="8" t="s">
        <v>90</v>
      </c>
      <c r="D4" s="8" t="s">
        <v>91</v>
      </c>
      <c r="E4" s="8" t="s">
        <v>92</v>
      </c>
      <c r="F4" s="8" t="s">
        <v>93</v>
      </c>
      <c r="G4" s="8" t="s">
        <v>94</v>
      </c>
    </row>
    <row r="5" spans="1:14" x14ac:dyDescent="0.25">
      <c r="A5" s="12"/>
      <c r="B5" s="60"/>
      <c r="C5" s="60"/>
      <c r="D5" s="60"/>
      <c r="E5" s="60"/>
      <c r="F5" s="60"/>
      <c r="G5" s="60"/>
    </row>
    <row r="6" spans="1:14" x14ac:dyDescent="0.25">
      <c r="A6" s="12" t="s">
        <v>48</v>
      </c>
      <c r="B6" s="61">
        <v>92</v>
      </c>
      <c r="C6" s="61">
        <v>451</v>
      </c>
      <c r="D6" s="61">
        <v>594</v>
      </c>
      <c r="E6" s="61">
        <v>834</v>
      </c>
      <c r="F6" s="61">
        <v>948</v>
      </c>
      <c r="G6" s="61">
        <v>1501</v>
      </c>
      <c r="I6" s="63"/>
      <c r="J6" s="63"/>
      <c r="K6" s="63"/>
      <c r="L6" s="63"/>
      <c r="N6" s="63"/>
    </row>
    <row r="7" spans="1:14" x14ac:dyDescent="0.25">
      <c r="A7" s="1"/>
      <c r="B7" s="61"/>
      <c r="C7" s="61"/>
      <c r="D7" s="61"/>
      <c r="E7" s="61"/>
      <c r="F7" s="61"/>
      <c r="G7" s="61"/>
      <c r="I7" s="63"/>
      <c r="J7" s="63"/>
      <c r="K7" s="63"/>
      <c r="L7" s="63"/>
      <c r="N7" s="63"/>
    </row>
    <row r="8" spans="1:14" x14ac:dyDescent="0.25">
      <c r="A8" s="12" t="s">
        <v>74</v>
      </c>
      <c r="B8" s="61">
        <v>313</v>
      </c>
      <c r="C8" s="61">
        <v>326</v>
      </c>
      <c r="D8" s="61">
        <v>311</v>
      </c>
      <c r="E8" s="61">
        <v>310</v>
      </c>
      <c r="F8" s="61">
        <v>304</v>
      </c>
      <c r="G8" s="61">
        <v>315</v>
      </c>
      <c r="I8" s="63"/>
      <c r="J8" s="63"/>
      <c r="K8" s="63"/>
      <c r="L8" s="63"/>
      <c r="N8" s="63"/>
    </row>
    <row r="9" spans="1:14" x14ac:dyDescent="0.25">
      <c r="A9" s="10" t="s">
        <v>75</v>
      </c>
      <c r="B9" s="61">
        <v>12</v>
      </c>
      <c r="C9" s="61">
        <v>-278</v>
      </c>
      <c r="D9" s="61">
        <v>118</v>
      </c>
      <c r="E9" s="61">
        <v>21</v>
      </c>
      <c r="F9" s="61">
        <v>-496</v>
      </c>
      <c r="G9" s="61">
        <v>-550</v>
      </c>
      <c r="I9" s="63"/>
      <c r="J9" s="63"/>
      <c r="K9" s="63"/>
      <c r="L9" s="63"/>
      <c r="N9" s="63"/>
    </row>
    <row r="10" spans="1:14" x14ac:dyDescent="0.25">
      <c r="A10" s="10" t="s">
        <v>95</v>
      </c>
      <c r="B10" s="61">
        <v>-2</v>
      </c>
      <c r="C10" s="61">
        <v>13</v>
      </c>
      <c r="D10" s="61">
        <v>-10</v>
      </c>
      <c r="E10" s="61">
        <v>-10</v>
      </c>
      <c r="F10" s="61">
        <v>20</v>
      </c>
      <c r="G10" s="61">
        <v>0</v>
      </c>
      <c r="I10" s="63"/>
      <c r="J10" s="63"/>
      <c r="K10" s="63"/>
      <c r="L10" s="63"/>
      <c r="N10" s="63"/>
    </row>
    <row r="11" spans="1:14" x14ac:dyDescent="0.25">
      <c r="A11" s="10" t="s">
        <v>96</v>
      </c>
      <c r="B11" s="61">
        <v>40</v>
      </c>
      <c r="C11" s="61">
        <v>7</v>
      </c>
      <c r="D11" s="61">
        <v>-60</v>
      </c>
      <c r="E11" s="61">
        <v>-66</v>
      </c>
      <c r="F11" s="61">
        <v>123</v>
      </c>
      <c r="G11" s="61">
        <v>128</v>
      </c>
      <c r="I11" s="63"/>
      <c r="J11" s="63"/>
      <c r="K11" s="63"/>
      <c r="L11" s="63"/>
      <c r="N11" s="63"/>
    </row>
    <row r="12" spans="1:14" x14ac:dyDescent="0.25">
      <c r="A12" s="10" t="s">
        <v>97</v>
      </c>
      <c r="B12" s="61">
        <v>-20</v>
      </c>
      <c r="C12" s="61">
        <v>-62</v>
      </c>
      <c r="D12" s="61">
        <v>1</v>
      </c>
      <c r="E12" s="61">
        <v>-57</v>
      </c>
      <c r="F12" s="61">
        <v>31</v>
      </c>
      <c r="G12" s="61">
        <v>-60</v>
      </c>
      <c r="I12" s="63"/>
      <c r="J12" s="63"/>
      <c r="K12" s="63"/>
      <c r="L12" s="63"/>
      <c r="N12" s="63"/>
    </row>
    <row r="13" spans="1:14" x14ac:dyDescent="0.25">
      <c r="A13" s="10" t="s">
        <v>98</v>
      </c>
      <c r="B13" s="61">
        <v>6</v>
      </c>
      <c r="C13" s="61">
        <v>8</v>
      </c>
      <c r="D13" s="61">
        <v>7</v>
      </c>
      <c r="E13" s="61">
        <v>2</v>
      </c>
      <c r="F13" s="61">
        <v>8</v>
      </c>
      <c r="G13" s="61">
        <v>13</v>
      </c>
      <c r="I13" s="63"/>
      <c r="J13" s="63"/>
      <c r="K13" s="63"/>
      <c r="L13" s="63"/>
      <c r="N13" s="63"/>
    </row>
    <row r="14" spans="1:14" x14ac:dyDescent="0.25">
      <c r="A14" s="10" t="s">
        <v>99</v>
      </c>
      <c r="B14" s="61">
        <v>-104</v>
      </c>
      <c r="C14" s="61">
        <v>-108</v>
      </c>
      <c r="D14" s="61">
        <v>-111</v>
      </c>
      <c r="E14" s="61">
        <v>-124</v>
      </c>
      <c r="F14" s="61">
        <v>-175</v>
      </c>
      <c r="G14" s="61">
        <v>-67</v>
      </c>
      <c r="I14" s="63"/>
      <c r="J14" s="63"/>
      <c r="K14" s="63"/>
      <c r="L14" s="63"/>
      <c r="N14" s="63"/>
    </row>
    <row r="15" spans="1:14" x14ac:dyDescent="0.25">
      <c r="A15" s="43" t="s">
        <v>100</v>
      </c>
      <c r="B15" s="65">
        <v>-35</v>
      </c>
      <c r="C15" s="65">
        <v>-49</v>
      </c>
      <c r="D15" s="65">
        <v>-38</v>
      </c>
      <c r="E15" s="65">
        <v>-76</v>
      </c>
      <c r="F15" s="65">
        <v>-72</v>
      </c>
      <c r="G15" s="65">
        <v>-35</v>
      </c>
      <c r="I15" s="63"/>
      <c r="J15" s="63"/>
      <c r="K15" s="63"/>
      <c r="L15" s="63"/>
      <c r="N15" s="63"/>
    </row>
    <row r="16" spans="1:14" x14ac:dyDescent="0.25">
      <c r="A16" s="84" t="s">
        <v>101</v>
      </c>
      <c r="B16" s="67">
        <v>302</v>
      </c>
      <c r="C16" s="67">
        <v>307</v>
      </c>
      <c r="D16" s="67">
        <v>813</v>
      </c>
      <c r="E16" s="67">
        <v>834</v>
      </c>
      <c r="F16" s="67">
        <v>691</v>
      </c>
      <c r="G16" s="67">
        <v>1245</v>
      </c>
      <c r="I16" s="63"/>
      <c r="J16" s="63"/>
      <c r="K16" s="63"/>
      <c r="L16" s="63"/>
      <c r="N16" s="63"/>
    </row>
    <row r="17" spans="1:14" x14ac:dyDescent="0.25">
      <c r="A17" s="48"/>
      <c r="B17" s="69"/>
      <c r="C17" s="69"/>
      <c r="D17" s="69"/>
      <c r="E17" s="69"/>
      <c r="F17" s="69"/>
      <c r="G17" s="69"/>
      <c r="I17" s="63"/>
      <c r="J17" s="63"/>
      <c r="K17" s="63"/>
      <c r="L17" s="63"/>
      <c r="N17" s="63"/>
    </row>
    <row r="18" spans="1:14" x14ac:dyDescent="0.25">
      <c r="A18" s="19" t="s">
        <v>102</v>
      </c>
      <c r="B18" s="71">
        <v>-203</v>
      </c>
      <c r="C18" s="71">
        <v>-290</v>
      </c>
      <c r="D18" s="71">
        <v>-294</v>
      </c>
      <c r="E18" s="71">
        <v>-339</v>
      </c>
      <c r="F18" s="71">
        <v>-401</v>
      </c>
      <c r="G18" s="71">
        <v>-404</v>
      </c>
      <c r="I18" s="63"/>
      <c r="J18" s="63"/>
      <c r="K18" s="63"/>
      <c r="L18" s="63"/>
      <c r="N18" s="63"/>
    </row>
    <row r="19" spans="1:14" x14ac:dyDescent="0.25">
      <c r="A19" s="19" t="s">
        <v>103</v>
      </c>
      <c r="B19" s="73">
        <v>0</v>
      </c>
      <c r="C19" s="73">
        <v>4</v>
      </c>
      <c r="D19" s="73">
        <v>0</v>
      </c>
      <c r="E19" s="73">
        <v>0</v>
      </c>
      <c r="F19" s="73">
        <v>-4049</v>
      </c>
      <c r="G19" s="73">
        <v>0</v>
      </c>
      <c r="I19" s="63"/>
      <c r="J19" s="63"/>
      <c r="K19" s="63"/>
      <c r="L19" s="63"/>
      <c r="N19" s="63"/>
    </row>
    <row r="20" spans="1:14" x14ac:dyDescent="0.25">
      <c r="A20" s="19" t="s">
        <v>104</v>
      </c>
      <c r="B20" s="73">
        <v>0</v>
      </c>
      <c r="C20" s="73">
        <v>0</v>
      </c>
      <c r="D20" s="73">
        <v>0</v>
      </c>
      <c r="E20" s="73">
        <v>0</v>
      </c>
      <c r="F20" s="73">
        <v>1303</v>
      </c>
      <c r="G20" s="73">
        <v>0</v>
      </c>
      <c r="I20" s="63"/>
      <c r="J20" s="63"/>
      <c r="K20" s="63"/>
      <c r="L20" s="63"/>
      <c r="N20" s="63"/>
    </row>
    <row r="21" spans="1:14" x14ac:dyDescent="0.25">
      <c r="A21" s="10" t="s">
        <v>105</v>
      </c>
      <c r="B21" s="65">
        <v>-11</v>
      </c>
      <c r="C21" s="65">
        <v>-8</v>
      </c>
      <c r="D21" s="65">
        <v>0</v>
      </c>
      <c r="E21" s="65">
        <v>13</v>
      </c>
      <c r="F21" s="65">
        <v>-5</v>
      </c>
      <c r="G21" s="65">
        <v>-30</v>
      </c>
      <c r="I21" s="63"/>
      <c r="J21" s="63"/>
      <c r="K21" s="63"/>
      <c r="L21" s="63"/>
      <c r="N21" s="63"/>
    </row>
    <row r="22" spans="1:14" x14ac:dyDescent="0.25">
      <c r="A22" s="84" t="s">
        <v>106</v>
      </c>
      <c r="B22" s="67">
        <v>-214</v>
      </c>
      <c r="C22" s="67">
        <v>-294</v>
      </c>
      <c r="D22" s="67">
        <v>-294</v>
      </c>
      <c r="E22" s="67">
        <v>-326</v>
      </c>
      <c r="F22" s="67">
        <v>-3153</v>
      </c>
      <c r="G22" s="67">
        <v>-433</v>
      </c>
      <c r="I22" s="63"/>
      <c r="J22" s="63"/>
      <c r="K22" s="63"/>
      <c r="L22" s="63"/>
      <c r="N22" s="63"/>
    </row>
    <row r="23" spans="1:14" x14ac:dyDescent="0.25">
      <c r="A23" s="19"/>
      <c r="B23" s="69"/>
      <c r="C23" s="69"/>
      <c r="D23" s="69"/>
      <c r="E23" s="69"/>
      <c r="F23" s="69"/>
      <c r="G23" s="69"/>
      <c r="I23" s="63"/>
      <c r="J23" s="63"/>
      <c r="K23" s="63"/>
      <c r="L23" s="63"/>
      <c r="N23" s="63"/>
    </row>
    <row r="24" spans="1:14" x14ac:dyDescent="0.25">
      <c r="A24" s="10" t="s">
        <v>107</v>
      </c>
      <c r="B24" s="71">
        <v>-3</v>
      </c>
      <c r="C24" s="71">
        <v>-9</v>
      </c>
      <c r="D24" s="71">
        <v>0</v>
      </c>
      <c r="E24" s="71">
        <v>-14</v>
      </c>
      <c r="F24" s="71">
        <v>0</v>
      </c>
      <c r="G24" s="71">
        <v>-10</v>
      </c>
      <c r="I24" s="63"/>
      <c r="J24" s="63"/>
      <c r="K24" s="63"/>
      <c r="L24" s="63"/>
      <c r="N24" s="63"/>
    </row>
    <row r="25" spans="1:14" x14ac:dyDescent="0.25">
      <c r="A25" s="10" t="s">
        <v>108</v>
      </c>
      <c r="B25" s="61">
        <v>0</v>
      </c>
      <c r="C25" s="61">
        <v>0</v>
      </c>
      <c r="D25" s="61">
        <v>0</v>
      </c>
      <c r="E25" s="61">
        <v>-144</v>
      </c>
      <c r="F25" s="61">
        <v>0</v>
      </c>
      <c r="G25" s="61">
        <v>0</v>
      </c>
      <c r="I25" s="63"/>
      <c r="J25" s="63"/>
      <c r="K25" s="63"/>
      <c r="L25" s="63"/>
      <c r="N25" s="63"/>
    </row>
    <row r="26" spans="1:14" x14ac:dyDescent="0.25">
      <c r="A26" s="10" t="s">
        <v>109</v>
      </c>
      <c r="B26" s="71">
        <v>0</v>
      </c>
      <c r="C26" s="71">
        <v>0</v>
      </c>
      <c r="D26" s="71">
        <v>0</v>
      </c>
      <c r="E26" s="71">
        <v>0</v>
      </c>
      <c r="F26" s="71">
        <v>5171</v>
      </c>
      <c r="G26" s="71">
        <v>0</v>
      </c>
      <c r="I26" s="63"/>
      <c r="J26" s="63"/>
      <c r="K26" s="63"/>
      <c r="L26" s="63"/>
      <c r="N26" s="63"/>
    </row>
    <row r="27" spans="1:14" x14ac:dyDescent="0.25">
      <c r="A27" s="10" t="s">
        <v>110</v>
      </c>
      <c r="B27" s="71">
        <v>45</v>
      </c>
      <c r="C27" s="71">
        <v>79</v>
      </c>
      <c r="D27" s="71">
        <v>63</v>
      </c>
      <c r="E27" s="71">
        <v>99</v>
      </c>
      <c r="F27" s="71">
        <v>-250</v>
      </c>
      <c r="G27" s="71">
        <v>165</v>
      </c>
      <c r="I27" s="63"/>
      <c r="J27" s="63"/>
      <c r="K27" s="63"/>
      <c r="L27" s="63"/>
      <c r="N27" s="63"/>
    </row>
    <row r="28" spans="1:14" x14ac:dyDescent="0.25">
      <c r="A28" s="10" t="s">
        <v>111</v>
      </c>
      <c r="B28" s="71">
        <v>183</v>
      </c>
      <c r="C28" s="71">
        <v>140</v>
      </c>
      <c r="D28" s="71">
        <v>-323</v>
      </c>
      <c r="E28" s="71">
        <v>0</v>
      </c>
      <c r="F28" s="71">
        <v>0</v>
      </c>
      <c r="G28" s="71">
        <v>0</v>
      </c>
      <c r="I28" s="63"/>
      <c r="J28" s="63"/>
      <c r="K28" s="63"/>
      <c r="L28" s="63"/>
      <c r="N28" s="63"/>
    </row>
    <row r="29" spans="1:14" x14ac:dyDescent="0.25">
      <c r="A29" s="10" t="s">
        <v>112</v>
      </c>
      <c r="B29" s="71">
        <v>4</v>
      </c>
      <c r="C29" s="71">
        <v>44</v>
      </c>
      <c r="D29" s="71">
        <v>2</v>
      </c>
      <c r="E29" s="71">
        <v>10</v>
      </c>
      <c r="F29" s="71">
        <v>3831</v>
      </c>
      <c r="G29" s="71">
        <v>166</v>
      </c>
      <c r="I29" s="63"/>
      <c r="J29" s="63"/>
      <c r="K29" s="63"/>
      <c r="L29" s="63"/>
      <c r="N29" s="63"/>
    </row>
    <row r="30" spans="1:14" x14ac:dyDescent="0.25">
      <c r="A30" s="10" t="s">
        <v>113</v>
      </c>
      <c r="B30" s="71">
        <v>-127</v>
      </c>
      <c r="C30" s="71">
        <v>77</v>
      </c>
      <c r="D30" s="71">
        <v>-77</v>
      </c>
      <c r="E30" s="71">
        <v>97</v>
      </c>
      <c r="F30" s="71">
        <v>-241</v>
      </c>
      <c r="G30" s="71">
        <v>0</v>
      </c>
      <c r="I30" s="63"/>
      <c r="J30" s="63"/>
      <c r="K30" s="63"/>
      <c r="L30" s="63"/>
      <c r="N30" s="63"/>
    </row>
    <row r="31" spans="1:14" x14ac:dyDescent="0.25">
      <c r="A31" s="10" t="s">
        <v>114</v>
      </c>
      <c r="B31" s="61">
        <v>-138</v>
      </c>
      <c r="C31" s="61">
        <v>-32</v>
      </c>
      <c r="D31" s="61">
        <v>-279</v>
      </c>
      <c r="E31" s="61">
        <v>-411</v>
      </c>
      <c r="F31" s="61">
        <v>-3146</v>
      </c>
      <c r="G31" s="61">
        <v>-1439</v>
      </c>
      <c r="I31" s="63"/>
      <c r="J31" s="63"/>
      <c r="K31" s="63"/>
      <c r="L31" s="63"/>
      <c r="N31" s="63"/>
    </row>
    <row r="32" spans="1:14" x14ac:dyDescent="0.25">
      <c r="A32" s="13" t="s">
        <v>115</v>
      </c>
      <c r="B32" s="67">
        <v>-37</v>
      </c>
      <c r="C32" s="67">
        <v>300</v>
      </c>
      <c r="D32" s="67">
        <v>-614</v>
      </c>
      <c r="E32" s="67">
        <v>-363</v>
      </c>
      <c r="F32" s="67">
        <v>5364</v>
      </c>
      <c r="G32" s="67">
        <v>-1117</v>
      </c>
      <c r="I32" s="63"/>
      <c r="J32" s="63"/>
      <c r="K32" s="63"/>
      <c r="L32" s="63"/>
      <c r="N32" s="63"/>
    </row>
    <row r="33" spans="1:14" x14ac:dyDescent="0.25">
      <c r="A33" s="1"/>
      <c r="B33" s="71"/>
      <c r="C33" s="71"/>
      <c r="D33" s="71"/>
      <c r="E33" s="71"/>
      <c r="F33" s="71"/>
      <c r="G33" s="71"/>
      <c r="I33" s="63"/>
      <c r="J33" s="63"/>
      <c r="K33" s="63"/>
      <c r="L33" s="63"/>
      <c r="N33" s="63"/>
    </row>
    <row r="34" spans="1:14" x14ac:dyDescent="0.25">
      <c r="A34" s="29" t="s">
        <v>116</v>
      </c>
      <c r="B34" s="61">
        <v>50</v>
      </c>
      <c r="C34" s="61">
        <v>313</v>
      </c>
      <c r="D34" s="61">
        <v>-94</v>
      </c>
      <c r="E34" s="61">
        <v>144</v>
      </c>
      <c r="F34" s="61">
        <v>2902</v>
      </c>
      <c r="G34" s="61">
        <v>-305</v>
      </c>
      <c r="I34" s="63"/>
      <c r="J34" s="63"/>
      <c r="K34" s="63"/>
      <c r="L34" s="63"/>
      <c r="N34" s="63"/>
    </row>
    <row r="35" spans="1:14" x14ac:dyDescent="0.25">
      <c r="A35" s="29"/>
      <c r="B35" s="61"/>
      <c r="C35" s="61"/>
      <c r="D35" s="61"/>
      <c r="E35" s="61"/>
      <c r="F35" s="61"/>
      <c r="G35" s="61"/>
      <c r="I35" s="63"/>
      <c r="J35" s="63"/>
      <c r="K35" s="63"/>
      <c r="L35" s="63"/>
      <c r="N35" s="63"/>
    </row>
    <row r="36" spans="1:14" x14ac:dyDescent="0.25">
      <c r="A36" s="1" t="s">
        <v>117</v>
      </c>
      <c r="B36" s="71">
        <v>12</v>
      </c>
      <c r="C36" s="71">
        <v>1</v>
      </c>
      <c r="D36" s="71">
        <v>-57</v>
      </c>
      <c r="E36" s="71">
        <v>61</v>
      </c>
      <c r="F36" s="71">
        <v>-32</v>
      </c>
      <c r="G36" s="71">
        <v>-9</v>
      </c>
      <c r="I36" s="63"/>
      <c r="J36" s="63"/>
      <c r="K36" s="63"/>
      <c r="L36" s="63"/>
      <c r="N36" s="63"/>
    </row>
    <row r="37" spans="1:14" x14ac:dyDescent="0.25">
      <c r="A37" s="1"/>
      <c r="B37" s="71"/>
      <c r="C37" s="71"/>
      <c r="D37" s="71"/>
      <c r="E37" s="71"/>
      <c r="F37" s="71"/>
      <c r="G37" s="71"/>
      <c r="I37" s="63"/>
      <c r="J37" s="63"/>
      <c r="L37" s="63"/>
    </row>
    <row r="38" spans="1:14" x14ac:dyDescent="0.25">
      <c r="A38" s="14" t="s">
        <v>118</v>
      </c>
      <c r="B38" s="75">
        <v>1320</v>
      </c>
      <c r="C38" s="75">
        <v>1382</v>
      </c>
      <c r="D38" s="75">
        <v>1697</v>
      </c>
      <c r="E38" s="75">
        <v>1546</v>
      </c>
      <c r="F38" s="75">
        <v>1751</v>
      </c>
      <c r="G38" s="75">
        <v>4621</v>
      </c>
      <c r="I38" s="63"/>
      <c r="J38" s="63"/>
      <c r="L38" s="63"/>
    </row>
    <row r="39" spans="1:14" x14ac:dyDescent="0.25">
      <c r="A39" s="13" t="s">
        <v>119</v>
      </c>
      <c r="B39" s="67">
        <v>1382</v>
      </c>
      <c r="C39" s="67">
        <v>1697</v>
      </c>
      <c r="D39" s="67">
        <v>1546</v>
      </c>
      <c r="E39" s="67">
        <v>1751</v>
      </c>
      <c r="F39" s="67">
        <v>4621</v>
      </c>
      <c r="G39" s="67">
        <v>4306</v>
      </c>
      <c r="I39" s="63"/>
      <c r="J39" s="63"/>
      <c r="L39" s="63"/>
    </row>
    <row r="40" spans="1:14" x14ac:dyDescent="0.25">
      <c r="A40" s="77"/>
      <c r="B40" s="78"/>
      <c r="C40" s="79"/>
      <c r="D40" s="78"/>
      <c r="E40" s="78"/>
      <c r="F40" s="78"/>
      <c r="G40" s="79"/>
      <c r="J40" s="63"/>
    </row>
    <row r="41" spans="1:14" x14ac:dyDescent="0.25">
      <c r="B41" s="56"/>
      <c r="C41" s="82"/>
      <c r="D41" s="56"/>
      <c r="E41" s="56"/>
      <c r="F41" s="56"/>
      <c r="G41" s="82"/>
      <c r="J41" s="63"/>
    </row>
    <row r="42" spans="1:14" x14ac:dyDescent="0.25">
      <c r="C42" s="82"/>
      <c r="E42" s="56"/>
      <c r="G42" s="82"/>
    </row>
    <row r="43" spans="1:14" x14ac:dyDescent="0.25">
      <c r="B43" s="56"/>
      <c r="C43" s="82"/>
      <c r="D43" s="56"/>
      <c r="E43" s="56"/>
      <c r="F43" s="56"/>
      <c r="G43" s="82"/>
    </row>
  </sheetData>
  <pageMargins left="0.7" right="0.7" top="0.75" bottom="0.75" header="0.3" footer="0.3"/>
  <pageSetup scale="70" orientation="landscape" r:id="rId1"/>
  <colBreaks count="1" manualBreakCount="1">
    <brk id="7"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66B9C-4917-4997-AF79-61715449AE87}">
  <dimension ref="A2:N41"/>
  <sheetViews>
    <sheetView tabSelected="1" zoomScaleNormal="100" workbookViewId="0"/>
  </sheetViews>
  <sheetFormatPr defaultRowHeight="15" x14ac:dyDescent="0.25"/>
  <cols>
    <col min="1" max="1" width="55.5703125" bestFit="1" customWidth="1"/>
    <col min="8" max="16384" width="9.140625" style="57"/>
  </cols>
  <sheetData>
    <row r="2" spans="1:14" x14ac:dyDescent="0.25">
      <c r="A2" s="29" t="s">
        <v>120</v>
      </c>
      <c r="B2" s="56"/>
      <c r="C2" s="56"/>
      <c r="D2" s="56"/>
      <c r="E2" s="56"/>
      <c r="F2" s="56"/>
      <c r="G2" s="56"/>
    </row>
    <row r="3" spans="1:14" ht="15" customHeight="1" x14ac:dyDescent="0.25">
      <c r="A3" s="5"/>
      <c r="B3" s="58"/>
      <c r="C3" s="58"/>
      <c r="D3" s="58"/>
      <c r="E3" s="58"/>
      <c r="F3" s="58"/>
      <c r="G3" s="58"/>
    </row>
    <row r="4" spans="1:14" x14ac:dyDescent="0.25">
      <c r="A4" s="59" t="s">
        <v>2</v>
      </c>
      <c r="B4" s="8" t="s">
        <v>89</v>
      </c>
      <c r="C4" s="8" t="s">
        <v>90</v>
      </c>
      <c r="D4" s="8" t="s">
        <v>91</v>
      </c>
      <c r="E4" s="8">
        <v>2017</v>
      </c>
      <c r="F4" s="8" t="s">
        <v>93</v>
      </c>
      <c r="G4" s="8" t="s">
        <v>94</v>
      </c>
    </row>
    <row r="5" spans="1:14" x14ac:dyDescent="0.25">
      <c r="A5" s="12"/>
      <c r="B5" s="60"/>
      <c r="C5" s="60"/>
      <c r="D5" s="60"/>
      <c r="E5" s="60"/>
      <c r="F5" s="60"/>
      <c r="G5" s="60"/>
    </row>
    <row r="6" spans="1:14" x14ac:dyDescent="0.25">
      <c r="A6" s="12" t="s">
        <v>48</v>
      </c>
      <c r="B6" s="61">
        <v>92</v>
      </c>
      <c r="C6" s="61">
        <v>543</v>
      </c>
      <c r="D6" s="61">
        <v>1137</v>
      </c>
      <c r="E6" s="62">
        <v>1971</v>
      </c>
      <c r="F6" s="61">
        <v>948</v>
      </c>
      <c r="G6" s="61">
        <v>2449</v>
      </c>
      <c r="I6" s="63"/>
      <c r="J6" s="63"/>
      <c r="K6" s="63"/>
      <c r="L6" s="63"/>
      <c r="N6" s="63"/>
    </row>
    <row r="7" spans="1:14" x14ac:dyDescent="0.25">
      <c r="A7" s="1"/>
      <c r="B7" s="61"/>
      <c r="C7" s="61"/>
      <c r="D7" s="61"/>
      <c r="E7" s="62"/>
      <c r="F7" s="61"/>
      <c r="G7" s="61"/>
      <c r="I7" s="63"/>
      <c r="J7" s="63"/>
      <c r="K7" s="63"/>
      <c r="L7" s="63"/>
      <c r="N7" s="63"/>
    </row>
    <row r="8" spans="1:14" x14ac:dyDescent="0.25">
      <c r="A8" s="12" t="s">
        <v>74</v>
      </c>
      <c r="B8" s="61">
        <v>313</v>
      </c>
      <c r="C8" s="61">
        <v>640</v>
      </c>
      <c r="D8" s="61">
        <v>951</v>
      </c>
      <c r="E8" s="64">
        <v>1261</v>
      </c>
      <c r="F8" s="61">
        <v>304</v>
      </c>
      <c r="G8" s="61">
        <v>619</v>
      </c>
      <c r="I8" s="63"/>
      <c r="J8" s="63"/>
      <c r="K8" s="63"/>
      <c r="L8" s="63"/>
      <c r="N8" s="63"/>
    </row>
    <row r="9" spans="1:14" x14ac:dyDescent="0.25">
      <c r="A9" s="10" t="s">
        <v>75</v>
      </c>
      <c r="B9" s="61">
        <v>12</v>
      </c>
      <c r="C9" s="61">
        <v>-267</v>
      </c>
      <c r="D9" s="61">
        <v>-150</v>
      </c>
      <c r="E9" s="64">
        <v>-128</v>
      </c>
      <c r="F9" s="61">
        <v>-496</v>
      </c>
      <c r="G9" s="61">
        <v>-1046</v>
      </c>
      <c r="I9" s="63"/>
      <c r="J9" s="63"/>
      <c r="K9" s="63"/>
      <c r="L9" s="63"/>
      <c r="N9" s="63"/>
    </row>
    <row r="10" spans="1:14" x14ac:dyDescent="0.25">
      <c r="A10" s="10" t="s">
        <v>95</v>
      </c>
      <c r="B10" s="61">
        <v>-2</v>
      </c>
      <c r="C10" s="61">
        <v>10</v>
      </c>
      <c r="D10" s="61">
        <v>1</v>
      </c>
      <c r="E10" s="64">
        <v>-9</v>
      </c>
      <c r="F10" s="61">
        <v>20</v>
      </c>
      <c r="G10" s="61">
        <v>19</v>
      </c>
      <c r="I10" s="63"/>
      <c r="J10" s="63"/>
      <c r="K10" s="63"/>
      <c r="L10" s="63"/>
      <c r="N10" s="63"/>
    </row>
    <row r="11" spans="1:14" x14ac:dyDescent="0.25">
      <c r="A11" s="10" t="s">
        <v>96</v>
      </c>
      <c r="B11" s="61">
        <v>40</v>
      </c>
      <c r="C11" s="61">
        <v>47</v>
      </c>
      <c r="D11" s="61">
        <v>-13</v>
      </c>
      <c r="E11" s="64">
        <v>-79</v>
      </c>
      <c r="F11" s="61">
        <v>123</v>
      </c>
      <c r="G11" s="61">
        <v>251</v>
      </c>
      <c r="I11" s="63"/>
      <c r="J11" s="63"/>
      <c r="K11" s="63"/>
      <c r="L11" s="63"/>
      <c r="N11" s="63"/>
    </row>
    <row r="12" spans="1:14" x14ac:dyDescent="0.25">
      <c r="A12" s="10" t="s">
        <v>97</v>
      </c>
      <c r="B12" s="61">
        <v>-20</v>
      </c>
      <c r="C12" s="61">
        <v>-82</v>
      </c>
      <c r="D12" s="61">
        <v>-81</v>
      </c>
      <c r="E12" s="64">
        <v>-138</v>
      </c>
      <c r="F12" s="61">
        <v>31</v>
      </c>
      <c r="G12" s="61">
        <v>-29</v>
      </c>
      <c r="I12" s="63"/>
      <c r="J12" s="63"/>
      <c r="K12" s="63"/>
      <c r="L12" s="63"/>
      <c r="N12" s="63"/>
    </row>
    <row r="13" spans="1:14" x14ac:dyDescent="0.25">
      <c r="A13" s="10" t="s">
        <v>98</v>
      </c>
      <c r="B13" s="61">
        <v>6</v>
      </c>
      <c r="C13" s="61">
        <v>14</v>
      </c>
      <c r="D13" s="61">
        <v>21</v>
      </c>
      <c r="E13" s="64">
        <v>24</v>
      </c>
      <c r="F13" s="61">
        <v>8</v>
      </c>
      <c r="G13" s="61">
        <v>21</v>
      </c>
      <c r="I13" s="63"/>
      <c r="J13" s="63"/>
      <c r="K13" s="63"/>
      <c r="L13" s="63"/>
      <c r="N13" s="63"/>
    </row>
    <row r="14" spans="1:14" x14ac:dyDescent="0.25">
      <c r="A14" s="10" t="s">
        <v>99</v>
      </c>
      <c r="B14" s="61">
        <v>-104</v>
      </c>
      <c r="C14" s="61">
        <v>-211</v>
      </c>
      <c r="D14" s="61">
        <v>-322</v>
      </c>
      <c r="E14" s="64">
        <v>-446</v>
      </c>
      <c r="F14" s="61">
        <v>-175</v>
      </c>
      <c r="G14" s="61">
        <v>-241</v>
      </c>
      <c r="I14" s="63"/>
      <c r="J14" s="63"/>
      <c r="K14" s="63"/>
      <c r="L14" s="63"/>
      <c r="N14" s="63"/>
    </row>
    <row r="15" spans="1:14" x14ac:dyDescent="0.25">
      <c r="A15" s="43" t="s">
        <v>100</v>
      </c>
      <c r="B15" s="65">
        <v>-35</v>
      </c>
      <c r="C15" s="65">
        <v>-84</v>
      </c>
      <c r="D15" s="65">
        <v>-122</v>
      </c>
      <c r="E15" s="66">
        <v>-198</v>
      </c>
      <c r="F15" s="65">
        <v>-72</v>
      </c>
      <c r="G15" s="65">
        <v>-107</v>
      </c>
      <c r="I15" s="63"/>
      <c r="J15" s="63"/>
      <c r="K15" s="63"/>
      <c r="L15" s="63"/>
      <c r="N15" s="63"/>
    </row>
    <row r="16" spans="1:14" x14ac:dyDescent="0.25">
      <c r="A16" s="84" t="s">
        <v>101</v>
      </c>
      <c r="B16" s="67">
        <v>302</v>
      </c>
      <c r="C16" s="67">
        <v>609</v>
      </c>
      <c r="D16" s="67">
        <v>1422</v>
      </c>
      <c r="E16" s="68">
        <v>2256</v>
      </c>
      <c r="F16" s="67">
        <v>691</v>
      </c>
      <c r="G16" s="67">
        <v>1937</v>
      </c>
      <c r="I16" s="63"/>
      <c r="J16" s="63"/>
      <c r="K16" s="63"/>
      <c r="L16" s="63"/>
      <c r="N16" s="63"/>
    </row>
    <row r="17" spans="1:14" x14ac:dyDescent="0.25">
      <c r="A17" s="48"/>
      <c r="B17" s="69"/>
      <c r="C17" s="69"/>
      <c r="D17" s="69"/>
      <c r="E17" s="70"/>
      <c r="F17" s="69"/>
      <c r="G17" s="69"/>
      <c r="I17" s="63"/>
      <c r="J17" s="63"/>
      <c r="K17" s="63"/>
      <c r="L17" s="63"/>
      <c r="N17" s="63"/>
    </row>
    <row r="18" spans="1:14" x14ac:dyDescent="0.25">
      <c r="A18" s="19" t="s">
        <v>102</v>
      </c>
      <c r="B18" s="71">
        <v>-203</v>
      </c>
      <c r="C18" s="71">
        <v>-493</v>
      </c>
      <c r="D18" s="71">
        <v>-788</v>
      </c>
      <c r="E18" s="72">
        <v>-1126</v>
      </c>
      <c r="F18" s="71">
        <v>-401</v>
      </c>
      <c r="G18" s="71">
        <v>-805</v>
      </c>
      <c r="I18" s="63"/>
      <c r="J18" s="63"/>
      <c r="K18" s="63"/>
      <c r="L18" s="63"/>
      <c r="N18" s="63"/>
    </row>
    <row r="19" spans="1:14" x14ac:dyDescent="0.25">
      <c r="A19" s="19" t="s">
        <v>103</v>
      </c>
      <c r="B19" s="73">
        <v>0</v>
      </c>
      <c r="C19" s="73">
        <v>4</v>
      </c>
      <c r="D19" s="73">
        <v>4</v>
      </c>
      <c r="E19" s="74">
        <v>4</v>
      </c>
      <c r="F19" s="73">
        <v>-4049</v>
      </c>
      <c r="G19" s="73">
        <v>-4049</v>
      </c>
      <c r="I19" s="63"/>
      <c r="J19" s="63"/>
      <c r="K19" s="63"/>
      <c r="L19" s="63"/>
      <c r="N19" s="63"/>
    </row>
    <row r="20" spans="1:14" x14ac:dyDescent="0.25">
      <c r="A20" s="19" t="s">
        <v>104</v>
      </c>
      <c r="B20" s="73">
        <v>0</v>
      </c>
      <c r="C20" s="73">
        <v>0</v>
      </c>
      <c r="D20" s="73">
        <v>0</v>
      </c>
      <c r="E20" s="74">
        <v>0</v>
      </c>
      <c r="F20" s="73">
        <v>1303</v>
      </c>
      <c r="G20" s="73">
        <v>1303</v>
      </c>
      <c r="I20" s="63"/>
      <c r="J20" s="63"/>
      <c r="K20" s="63"/>
      <c r="L20" s="63"/>
      <c r="N20" s="63"/>
    </row>
    <row r="21" spans="1:14" x14ac:dyDescent="0.25">
      <c r="A21" s="10" t="s">
        <v>105</v>
      </c>
      <c r="B21" s="65">
        <v>-11</v>
      </c>
      <c r="C21" s="65">
        <v>-19</v>
      </c>
      <c r="D21" s="65">
        <v>-19</v>
      </c>
      <c r="E21" s="66">
        <v>-5</v>
      </c>
      <c r="F21" s="65">
        <v>-6</v>
      </c>
      <c r="G21" s="65">
        <v>-35</v>
      </c>
      <c r="I21" s="63"/>
      <c r="J21" s="63"/>
      <c r="K21" s="63"/>
      <c r="L21" s="63"/>
      <c r="N21" s="63"/>
    </row>
    <row r="22" spans="1:14" x14ac:dyDescent="0.25">
      <c r="A22" s="84" t="s">
        <v>106</v>
      </c>
      <c r="B22" s="67">
        <v>-214</v>
      </c>
      <c r="C22" s="67">
        <v>-508</v>
      </c>
      <c r="D22" s="67">
        <v>-802</v>
      </c>
      <c r="E22" s="68">
        <v>-1128</v>
      </c>
      <c r="F22" s="67">
        <v>-3153</v>
      </c>
      <c r="G22" s="67">
        <v>-3587</v>
      </c>
      <c r="I22" s="63"/>
      <c r="J22" s="63"/>
      <c r="K22" s="63"/>
      <c r="L22" s="63"/>
      <c r="N22" s="63"/>
    </row>
    <row r="23" spans="1:14" x14ac:dyDescent="0.25">
      <c r="A23" s="19"/>
      <c r="B23" s="69"/>
      <c r="C23" s="69"/>
      <c r="D23" s="69"/>
      <c r="E23" s="70"/>
      <c r="F23" s="69"/>
      <c r="G23" s="69"/>
      <c r="I23" s="63"/>
      <c r="J23" s="63"/>
      <c r="K23" s="63"/>
      <c r="L23" s="63"/>
      <c r="N23" s="63"/>
    </row>
    <row r="24" spans="1:14" x14ac:dyDescent="0.25">
      <c r="A24" s="10" t="s">
        <v>107</v>
      </c>
      <c r="B24" s="71">
        <v>-3</v>
      </c>
      <c r="C24" s="71">
        <v>-12</v>
      </c>
      <c r="D24" s="71">
        <v>-12</v>
      </c>
      <c r="E24" s="72">
        <v>-26</v>
      </c>
      <c r="F24" s="71">
        <v>0</v>
      </c>
      <c r="G24" s="71">
        <v>-10</v>
      </c>
      <c r="I24" s="63"/>
      <c r="J24" s="63"/>
      <c r="K24" s="63"/>
      <c r="L24" s="63"/>
      <c r="N24" s="63"/>
    </row>
    <row r="25" spans="1:14" x14ac:dyDescent="0.25">
      <c r="A25" s="10" t="s">
        <v>108</v>
      </c>
      <c r="B25" s="61">
        <v>0</v>
      </c>
      <c r="C25" s="61">
        <v>0</v>
      </c>
      <c r="D25" s="61">
        <v>0</v>
      </c>
      <c r="E25" s="64">
        <v>-144</v>
      </c>
      <c r="F25" s="61">
        <v>0</v>
      </c>
      <c r="G25" s="61">
        <v>0</v>
      </c>
      <c r="I25" s="63"/>
      <c r="J25" s="63"/>
      <c r="K25" s="63"/>
      <c r="L25" s="63"/>
      <c r="N25" s="63"/>
    </row>
    <row r="26" spans="1:14" x14ac:dyDescent="0.25">
      <c r="A26" s="10" t="s">
        <v>109</v>
      </c>
      <c r="B26" s="71">
        <v>0</v>
      </c>
      <c r="C26" s="71">
        <v>0</v>
      </c>
      <c r="D26" s="71">
        <v>0</v>
      </c>
      <c r="E26" s="72">
        <v>0</v>
      </c>
      <c r="F26" s="71">
        <v>5171</v>
      </c>
      <c r="G26" s="71">
        <v>5171</v>
      </c>
      <c r="I26" s="63"/>
      <c r="J26" s="63"/>
      <c r="K26" s="63"/>
      <c r="L26" s="63"/>
      <c r="N26" s="63"/>
    </row>
    <row r="27" spans="1:14" x14ac:dyDescent="0.25">
      <c r="A27" s="10" t="s">
        <v>110</v>
      </c>
      <c r="B27" s="71">
        <v>45</v>
      </c>
      <c r="C27" s="71">
        <v>124</v>
      </c>
      <c r="D27" s="71">
        <v>186</v>
      </c>
      <c r="E27" s="72">
        <v>285</v>
      </c>
      <c r="F27" s="71">
        <v>-250</v>
      </c>
      <c r="G27" s="71">
        <v>-84</v>
      </c>
      <c r="I27" s="63"/>
      <c r="J27" s="63"/>
      <c r="K27" s="63"/>
      <c r="L27" s="63"/>
      <c r="N27" s="63"/>
    </row>
    <row r="28" spans="1:14" x14ac:dyDescent="0.25">
      <c r="A28" s="10" t="s">
        <v>111</v>
      </c>
      <c r="B28" s="71">
        <v>183</v>
      </c>
      <c r="C28" s="71">
        <v>323</v>
      </c>
      <c r="D28" s="71">
        <v>0</v>
      </c>
      <c r="E28" s="72">
        <v>0</v>
      </c>
      <c r="F28" s="71">
        <v>0</v>
      </c>
      <c r="G28" s="71">
        <v>0</v>
      </c>
      <c r="I28" s="63"/>
      <c r="J28" s="63"/>
      <c r="K28" s="63"/>
      <c r="L28" s="63"/>
      <c r="N28" s="63"/>
    </row>
    <row r="29" spans="1:14" x14ac:dyDescent="0.25">
      <c r="A29" s="10" t="s">
        <v>112</v>
      </c>
      <c r="B29" s="71">
        <v>4</v>
      </c>
      <c r="C29" s="71">
        <v>48</v>
      </c>
      <c r="D29" s="71">
        <v>51</v>
      </c>
      <c r="E29" s="72">
        <v>60</v>
      </c>
      <c r="F29" s="71">
        <v>3831</v>
      </c>
      <c r="G29" s="71">
        <v>3996</v>
      </c>
      <c r="I29" s="63"/>
      <c r="J29" s="63"/>
      <c r="K29" s="63"/>
      <c r="L29" s="63"/>
      <c r="N29" s="63"/>
    </row>
    <row r="30" spans="1:14" x14ac:dyDescent="0.25">
      <c r="A30" s="10" t="s">
        <v>113</v>
      </c>
      <c r="B30" s="71">
        <v>-127</v>
      </c>
      <c r="C30" s="71">
        <v>-50</v>
      </c>
      <c r="D30" s="71">
        <v>-127</v>
      </c>
      <c r="E30" s="72">
        <v>-30</v>
      </c>
      <c r="F30" s="71">
        <v>-241</v>
      </c>
      <c r="G30" s="71">
        <v>-241</v>
      </c>
      <c r="I30" s="63"/>
      <c r="J30" s="63"/>
      <c r="K30" s="63"/>
      <c r="L30" s="63"/>
      <c r="N30" s="63"/>
    </row>
    <row r="31" spans="1:14" x14ac:dyDescent="0.25">
      <c r="A31" s="10" t="s">
        <v>114</v>
      </c>
      <c r="B31" s="61">
        <v>-138</v>
      </c>
      <c r="C31" s="61">
        <v>-169</v>
      </c>
      <c r="D31" s="61">
        <v>-449</v>
      </c>
      <c r="E31" s="64">
        <v>-859</v>
      </c>
      <c r="F31" s="61">
        <v>-3146</v>
      </c>
      <c r="G31" s="61">
        <v>-4584</v>
      </c>
      <c r="I31" s="63"/>
      <c r="J31" s="63"/>
      <c r="K31" s="63"/>
      <c r="L31" s="63"/>
      <c r="N31" s="63"/>
    </row>
    <row r="32" spans="1:14" x14ac:dyDescent="0.25">
      <c r="A32" s="13" t="s">
        <v>115</v>
      </c>
      <c r="B32" s="67">
        <v>-37</v>
      </c>
      <c r="C32" s="67">
        <v>263</v>
      </c>
      <c r="D32" s="67">
        <v>-350</v>
      </c>
      <c r="E32" s="68">
        <v>-714</v>
      </c>
      <c r="F32" s="67">
        <v>5364</v>
      </c>
      <c r="G32" s="67">
        <v>4247</v>
      </c>
      <c r="I32" s="63"/>
      <c r="J32" s="63"/>
      <c r="K32" s="63"/>
      <c r="L32" s="63"/>
      <c r="N32" s="63"/>
    </row>
    <row r="33" spans="1:14" x14ac:dyDescent="0.25">
      <c r="A33" s="1"/>
      <c r="B33" s="71"/>
      <c r="C33" s="71"/>
      <c r="D33" s="71"/>
      <c r="E33" s="72"/>
      <c r="F33" s="71"/>
      <c r="G33" s="71"/>
      <c r="I33" s="63"/>
      <c r="J33" s="63"/>
      <c r="K33" s="63"/>
      <c r="L33" s="63"/>
      <c r="N33" s="63"/>
    </row>
    <row r="34" spans="1:14" x14ac:dyDescent="0.25">
      <c r="A34" s="29" t="s">
        <v>116</v>
      </c>
      <c r="B34" s="61">
        <v>50</v>
      </c>
      <c r="C34" s="61">
        <v>364</v>
      </c>
      <c r="D34" s="61">
        <v>270</v>
      </c>
      <c r="E34" s="64">
        <v>414</v>
      </c>
      <c r="F34" s="61">
        <v>2902</v>
      </c>
      <c r="G34" s="61">
        <v>2597</v>
      </c>
      <c r="I34" s="63"/>
      <c r="J34" s="63"/>
      <c r="K34" s="63"/>
      <c r="L34" s="63"/>
      <c r="N34" s="63"/>
    </row>
    <row r="35" spans="1:14" x14ac:dyDescent="0.25">
      <c r="A35" s="29"/>
      <c r="B35" s="61"/>
      <c r="C35" s="61"/>
      <c r="D35" s="61"/>
      <c r="E35" s="64"/>
      <c r="F35" s="61"/>
      <c r="G35" s="61"/>
      <c r="I35" s="63"/>
      <c r="J35" s="63"/>
      <c r="K35" s="63"/>
      <c r="L35" s="63"/>
      <c r="N35" s="63"/>
    </row>
    <row r="36" spans="1:14" x14ac:dyDescent="0.25">
      <c r="A36" s="1" t="s">
        <v>117</v>
      </c>
      <c r="B36" s="71">
        <v>12</v>
      </c>
      <c r="C36" s="71">
        <v>13</v>
      </c>
      <c r="D36" s="71">
        <v>-44</v>
      </c>
      <c r="E36" s="72">
        <v>17</v>
      </c>
      <c r="F36" s="71">
        <v>-32</v>
      </c>
      <c r="G36" s="71">
        <v>-42</v>
      </c>
      <c r="I36" s="63"/>
      <c r="J36" s="63"/>
      <c r="K36" s="63"/>
      <c r="L36" s="63"/>
      <c r="N36" s="63"/>
    </row>
    <row r="37" spans="1:14" x14ac:dyDescent="0.25">
      <c r="A37" s="1"/>
      <c r="B37" s="71"/>
      <c r="C37" s="71"/>
      <c r="D37" s="71"/>
      <c r="E37" s="72"/>
      <c r="F37" s="71"/>
      <c r="G37" s="71"/>
      <c r="I37" s="63"/>
      <c r="J37" s="63"/>
      <c r="L37" s="63"/>
    </row>
    <row r="38" spans="1:14" x14ac:dyDescent="0.25">
      <c r="A38" s="14" t="s">
        <v>118</v>
      </c>
      <c r="B38" s="75">
        <v>1320</v>
      </c>
      <c r="C38" s="75">
        <v>1320</v>
      </c>
      <c r="D38" s="75">
        <v>1320</v>
      </c>
      <c r="E38" s="76">
        <v>1320</v>
      </c>
      <c r="F38" s="75">
        <v>1751</v>
      </c>
      <c r="G38" s="75">
        <v>1751</v>
      </c>
      <c r="I38" s="63"/>
      <c r="J38" s="63"/>
      <c r="L38" s="63"/>
    </row>
    <row r="39" spans="1:14" x14ac:dyDescent="0.25">
      <c r="A39" s="13" t="s">
        <v>119</v>
      </c>
      <c r="B39" s="67">
        <v>1382</v>
      </c>
      <c r="C39" s="67">
        <v>1697</v>
      </c>
      <c r="D39" s="67">
        <v>1546</v>
      </c>
      <c r="E39" s="68">
        <v>1751</v>
      </c>
      <c r="F39" s="67">
        <v>4621</v>
      </c>
      <c r="G39" s="67">
        <v>4306</v>
      </c>
      <c r="I39" s="63"/>
      <c r="J39" s="63"/>
      <c r="L39" s="63"/>
    </row>
    <row r="40" spans="1:14" x14ac:dyDescent="0.25">
      <c r="A40" s="77"/>
      <c r="B40" s="80"/>
      <c r="C40" s="80"/>
      <c r="D40" s="80"/>
      <c r="E40" s="81"/>
      <c r="F40" s="80"/>
      <c r="G40" s="79"/>
      <c r="J40" s="63"/>
    </row>
    <row r="41" spans="1:14" x14ac:dyDescent="0.25">
      <c r="B41" s="56"/>
      <c r="C41" s="56"/>
      <c r="D41" s="56"/>
      <c r="E41" s="83"/>
      <c r="F41" s="56"/>
      <c r="G41" s="56"/>
      <c r="J41" s="63"/>
    </row>
  </sheetData>
  <pageMargins left="0.7" right="0.7" top="0.75" bottom="0.75" header="0.3" footer="0.3"/>
  <pageSetup scale="70" orientation="landscape" r:id="rId1"/>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Balance</vt:lpstr>
      <vt:lpstr>P&amp;L</vt:lpstr>
      <vt:lpstr>P&amp;L YTD</vt:lpstr>
      <vt:lpstr>Segment</vt:lpstr>
      <vt:lpstr>Segment YTD</vt:lpstr>
      <vt:lpstr>CF</vt:lpstr>
      <vt:lpstr>CF YTD</vt:lpstr>
      <vt:lpstr>CF IFRS</vt:lpstr>
      <vt:lpstr>CF IFRS YTD</vt:lpstr>
      <vt:lpstr>'CF IFRS'!Print_Area</vt:lpstr>
      <vt:lpstr>'CF IFRS YTD'!Print_Area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Øistein Olsen</dc:creator>
  <cp:lastModifiedBy>Odd-Geir Lyngstad</cp:lastModifiedBy>
  <cp:lastPrinted>2018-09-07T10:56:52Z</cp:lastPrinted>
  <dcterms:created xsi:type="dcterms:W3CDTF">2016-06-15T11:34:29Z</dcterms:created>
  <dcterms:modified xsi:type="dcterms:W3CDTF">2018-09-10T06:32:15Z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