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ljht\Desktop\"/>
    </mc:Choice>
  </mc:AlternateContent>
  <bookViews>
    <workbookView xWindow="0" yWindow="0" windowWidth="28800" windowHeight="14010"/>
  </bookViews>
  <sheets>
    <sheet name="Balance" sheetId="1" r:id="rId1"/>
    <sheet name="P&amp;L" sheetId="2" r:id="rId2"/>
    <sheet name="P&amp;L YTD" sheetId="5" r:id="rId3"/>
    <sheet name="Segment" sheetId="3" r:id="rId4"/>
    <sheet name="Segment YTD" sheetId="7" r:id="rId5"/>
    <sheet name="CF" sheetId="4" r:id="rId6"/>
    <sheet name="CF YTD" sheetId="6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7" l="1"/>
  <c r="G22" i="7"/>
  <c r="F22" i="7"/>
  <c r="E22" i="7"/>
  <c r="D22" i="7"/>
  <c r="I20" i="6"/>
  <c r="H20" i="6"/>
  <c r="G20" i="6"/>
  <c r="F20" i="6"/>
  <c r="E20" i="6"/>
  <c r="G61" i="5"/>
  <c r="F61" i="5"/>
  <c r="E61" i="5"/>
  <c r="D61" i="5"/>
  <c r="C61" i="5"/>
  <c r="G20" i="5"/>
  <c r="F20" i="5"/>
  <c r="E20" i="5"/>
  <c r="D20" i="5"/>
  <c r="C20" i="5"/>
  <c r="F20" i="4"/>
  <c r="G20" i="4"/>
  <c r="H20" i="4"/>
  <c r="I20" i="4"/>
  <c r="E20" i="4"/>
  <c r="E22" i="3"/>
  <c r="F22" i="3"/>
  <c r="G22" i="3"/>
  <c r="H22" i="3"/>
  <c r="D22" i="3"/>
  <c r="D20" i="2"/>
  <c r="E20" i="2"/>
  <c r="F20" i="2"/>
  <c r="G20" i="2"/>
  <c r="C20" i="2"/>
  <c r="D30" i="7" l="1"/>
  <c r="H30" i="7"/>
  <c r="E30" i="7"/>
  <c r="G30" i="7"/>
  <c r="F30" i="7"/>
  <c r="E26" i="6"/>
  <c r="I26" i="6"/>
  <c r="F26" i="6"/>
  <c r="G26" i="6"/>
  <c r="H26" i="6"/>
  <c r="C58" i="5"/>
  <c r="C59" i="5"/>
  <c r="D59" i="5"/>
  <c r="D58" i="5"/>
  <c r="E58" i="5"/>
  <c r="E59" i="5"/>
  <c r="G58" i="5"/>
  <c r="G59" i="5"/>
  <c r="F59" i="5"/>
  <c r="F58" i="5"/>
  <c r="F61" i="2"/>
  <c r="G61" i="2"/>
  <c r="C61" i="2"/>
  <c r="D61" i="2"/>
  <c r="E61" i="2"/>
  <c r="H26" i="4" l="1"/>
  <c r="G26" i="4"/>
  <c r="E26" i="4"/>
  <c r="I26" i="4"/>
  <c r="F26" i="4"/>
  <c r="E34" i="4" l="1"/>
  <c r="F33" i="4"/>
  <c r="D59" i="2"/>
  <c r="D58" i="2"/>
  <c r="G34" i="4"/>
  <c r="G58" i="2"/>
  <c r="G59" i="2"/>
  <c r="I33" i="4"/>
  <c r="H34" i="4"/>
  <c r="G33" i="4"/>
  <c r="F58" i="2"/>
  <c r="F59" i="2"/>
  <c r="E33" i="4"/>
  <c r="I34" i="4"/>
  <c r="H33" i="4"/>
  <c r="F34" i="4"/>
  <c r="C58" i="2"/>
  <c r="C59" i="2"/>
  <c r="E58" i="2"/>
  <c r="E59" i="2"/>
  <c r="D30" i="3"/>
  <c r="H30" i="3"/>
  <c r="G30" i="3"/>
  <c r="F30" i="3"/>
  <c r="E30" i="3"/>
  <c r="F74" i="1"/>
  <c r="E74" i="1" l="1"/>
  <c r="G74" i="1"/>
  <c r="I74" i="1"/>
  <c r="H74" i="1"/>
</calcChain>
</file>

<file path=xl/sharedStrings.xml><?xml version="1.0" encoding="utf-8"?>
<sst xmlns="http://schemas.openxmlformats.org/spreadsheetml/2006/main" count="873" uniqueCount="203">
  <si>
    <t>31 March 2018</t>
  </si>
  <si>
    <t>Scenario#</t>
  </si>
  <si>
    <t>Actual</t>
  </si>
  <si>
    <t>30 June 2018</t>
  </si>
  <si>
    <t>Year#</t>
  </si>
  <si>
    <t>30 September 2018</t>
  </si>
  <si>
    <t>Period#</t>
  </si>
  <si>
    <t>31 December 2018</t>
  </si>
  <si>
    <t>Entity#</t>
  </si>
  <si>
    <t>Elkem_new3</t>
  </si>
  <si>
    <t>Account#</t>
  </si>
  <si>
    <t>View#</t>
  </si>
  <si>
    <t>&lt;Scenario View&gt;</t>
  </si>
  <si>
    <t>Value#</t>
  </si>
  <si>
    <t>NOK Total</t>
  </si>
  <si>
    <t>PR#</t>
  </si>
  <si>
    <t>Custom1#</t>
  </si>
  <si>
    <t>AllC1</t>
  </si>
  <si>
    <t>Custom2#</t>
  </si>
  <si>
    <t>AllC2</t>
  </si>
  <si>
    <t>Custom3#</t>
  </si>
  <si>
    <t>AllC3</t>
  </si>
  <si>
    <t>Custom4#</t>
  </si>
  <si>
    <t>AllC4</t>
  </si>
  <si>
    <t>ICP#</t>
  </si>
  <si>
    <t>[ICP Top]</t>
  </si>
  <si>
    <t>AP#</t>
  </si>
  <si>
    <t>Elkem</t>
  </si>
  <si>
    <t>Amounts in NOK million</t>
  </si>
  <si>
    <t>31 March 2017</t>
  </si>
  <si>
    <t>31 December 2017</t>
  </si>
  <si>
    <t>ASSETS</t>
  </si>
  <si>
    <t>B5400</t>
  </si>
  <si>
    <t>Property, plant and equipment</t>
  </si>
  <si>
    <t>B5310</t>
  </si>
  <si>
    <t>Goodwill</t>
  </si>
  <si>
    <t>B5325</t>
  </si>
  <si>
    <t>Other intangible assets</t>
  </si>
  <si>
    <t>B5240</t>
  </si>
  <si>
    <t>Deferred tax assets</t>
  </si>
  <si>
    <t>B5340</t>
  </si>
  <si>
    <t>B5217</t>
  </si>
  <si>
    <t>Investments accounted for using the equity method</t>
  </si>
  <si>
    <t>B5230</t>
  </si>
  <si>
    <t>Derivatives</t>
  </si>
  <si>
    <t>B5220</t>
  </si>
  <si>
    <t>Other non-current assets</t>
  </si>
  <si>
    <t>B5410</t>
  </si>
  <si>
    <t>Total non-current assets</t>
  </si>
  <si>
    <t>B5170</t>
  </si>
  <si>
    <t>Inventories</t>
  </si>
  <si>
    <t>B5030</t>
  </si>
  <si>
    <t>Accounts receivable</t>
  </si>
  <si>
    <t>B5060</t>
  </si>
  <si>
    <t>B5050</t>
  </si>
  <si>
    <t>Other current assets</t>
  </si>
  <si>
    <t>Restricted deposits</t>
  </si>
  <si>
    <t>B5010</t>
  </si>
  <si>
    <t>Cash and cash equivalents</t>
  </si>
  <si>
    <t>B5180</t>
  </si>
  <si>
    <t>Total current assets</t>
  </si>
  <si>
    <t>B5191</t>
  </si>
  <si>
    <t>Assets classified as held-for sale</t>
  </si>
  <si>
    <t>B5430</t>
  </si>
  <si>
    <t>TOTAL ASSETS</t>
  </si>
  <si>
    <t>EQUITY AND LIABILITIES</t>
  </si>
  <si>
    <t>B5951</t>
  </si>
  <si>
    <t>B5950</t>
  </si>
  <si>
    <t>B5881</t>
  </si>
  <si>
    <t>Non-controlling interest</t>
  </si>
  <si>
    <t>B5965</t>
  </si>
  <si>
    <t>Total equity</t>
  </si>
  <si>
    <t>B5750</t>
  </si>
  <si>
    <t>Interest-bearing non-current liabilities</t>
  </si>
  <si>
    <t>B5714</t>
  </si>
  <si>
    <t>Deferred tax liabilities</t>
  </si>
  <si>
    <t>B5712</t>
  </si>
  <si>
    <t>Pension liabilities</t>
  </si>
  <si>
    <t>B5760</t>
  </si>
  <si>
    <t>B5715</t>
  </si>
  <si>
    <t>Provisions and other non-current liabilities</t>
  </si>
  <si>
    <t>B5780</t>
  </si>
  <si>
    <t>Total non-current liabilities</t>
  </si>
  <si>
    <t>B5580</t>
  </si>
  <si>
    <t>Accounts payable</t>
  </si>
  <si>
    <t>B5560</t>
  </si>
  <si>
    <t>Income tax payables</t>
  </si>
  <si>
    <t>B5540</t>
  </si>
  <si>
    <t>Interest-bearing current liabilities</t>
  </si>
  <si>
    <t>Bills payable</t>
  </si>
  <si>
    <t>B5520</t>
  </si>
  <si>
    <t>Dividend</t>
  </si>
  <si>
    <t>B5510</t>
  </si>
  <si>
    <t>Provisions and other current liabilities</t>
  </si>
  <si>
    <t>B5680</t>
  </si>
  <si>
    <t>Total current liabilities</t>
  </si>
  <si>
    <t>B5550</t>
  </si>
  <si>
    <t>Liability classified as held-for sale</t>
  </si>
  <si>
    <t>B5970</t>
  </si>
  <si>
    <t>TOTAL EQUITY AND LIABILITIES</t>
  </si>
  <si>
    <t>CONSOLIDATED STATEMENT OF FINANCIAL POSITION</t>
  </si>
  <si>
    <t>jun</t>
  </si>
  <si>
    <t>sep</t>
  </si>
  <si>
    <t>dec</t>
  </si>
  <si>
    <t>Equity attributable to Elkem shareholders</t>
  </si>
  <si>
    <t>Q4</t>
  </si>
  <si>
    <t>Periodic</t>
  </si>
  <si>
    <t>I2010</t>
  </si>
  <si>
    <t>Revenues</t>
  </si>
  <si>
    <t>I2030</t>
  </si>
  <si>
    <t>Other operating income</t>
  </si>
  <si>
    <t>I2040</t>
  </si>
  <si>
    <t>Total operating income</t>
  </si>
  <si>
    <t>I2050</t>
  </si>
  <si>
    <t>Raw materials and energy for smelting</t>
  </si>
  <si>
    <t>I2070</t>
  </si>
  <si>
    <t>Employee benefit expenses</t>
  </si>
  <si>
    <t>I2080</t>
  </si>
  <si>
    <t>Other operating expenses</t>
  </si>
  <si>
    <t>I2160</t>
  </si>
  <si>
    <t>Gross operating profit (loss)</t>
  </si>
  <si>
    <t>I2121</t>
  </si>
  <si>
    <t>Amortisations and depreciations</t>
  </si>
  <si>
    <t>I2120</t>
  </si>
  <si>
    <t>Impairment losses</t>
  </si>
  <si>
    <t>I2163</t>
  </si>
  <si>
    <t>Other gains and losses</t>
  </si>
  <si>
    <t>I2150</t>
  </si>
  <si>
    <t>Operating profit (loss)</t>
  </si>
  <si>
    <t>I2410</t>
  </si>
  <si>
    <t>Income from associates and joint ventures</t>
  </si>
  <si>
    <t>I2201</t>
  </si>
  <si>
    <t>Finance income</t>
  </si>
  <si>
    <t>I2350</t>
  </si>
  <si>
    <t>Foreign exchange gains (losses)</t>
  </si>
  <si>
    <t>I2204</t>
  </si>
  <si>
    <t xml:space="preserve">Finance expenses </t>
  </si>
  <si>
    <t>I2510</t>
  </si>
  <si>
    <t>Profit (loss) before income tax</t>
  </si>
  <si>
    <t>I2650</t>
  </si>
  <si>
    <t>Income tax (expense) benefit</t>
  </si>
  <si>
    <t>I2660</t>
  </si>
  <si>
    <t>Profit (loss) from continued operations</t>
  </si>
  <si>
    <t>I2665</t>
  </si>
  <si>
    <t>Profit (loss) from discontinued operations</t>
  </si>
  <si>
    <t>I2670</t>
  </si>
  <si>
    <t>Profit (loss) for the period</t>
  </si>
  <si>
    <t>Attributable to:</t>
  </si>
  <si>
    <t>I2675</t>
  </si>
  <si>
    <t>Non-controlling interest's share of profit (loss)</t>
  </si>
  <si>
    <t>I2690</t>
  </si>
  <si>
    <t>Owners of the parent's share of profit (loss)</t>
  </si>
  <si>
    <t>Weighted average number of outstanding shares (million)</t>
  </si>
  <si>
    <t>Weighted average number of outstanding shares (million) - adjusted</t>
  </si>
  <si>
    <t>30 June 2017</t>
  </si>
  <si>
    <t>30 September 2017</t>
  </si>
  <si>
    <t>P&amp;L</t>
  </si>
  <si>
    <t>Q1</t>
  </si>
  <si>
    <t>Q2</t>
  </si>
  <si>
    <t>Mar</t>
  </si>
  <si>
    <t>Q3</t>
  </si>
  <si>
    <t xml:space="preserve">CONSOLIDATED STATEMENT OF INCOME </t>
  </si>
  <si>
    <t>Total operating Income</t>
  </si>
  <si>
    <t>Silicones</t>
  </si>
  <si>
    <t>Silicon materials</t>
  </si>
  <si>
    <t>Foundry Products</t>
  </si>
  <si>
    <t>Carbon</t>
  </si>
  <si>
    <t>Other</t>
  </si>
  <si>
    <t>Eliminations</t>
  </si>
  <si>
    <t>Total</t>
  </si>
  <si>
    <t>45_Silicones</t>
  </si>
  <si>
    <t>20_SiliconMaterials2</t>
  </si>
  <si>
    <t>30_MatrCarbon2</t>
  </si>
  <si>
    <t>90_GroupElim2</t>
  </si>
  <si>
    <t>10_Ferrosilicon2</t>
  </si>
  <si>
    <t>60_Others2</t>
  </si>
  <si>
    <t>Income</t>
  </si>
  <si>
    <t>EBITDA</t>
  </si>
  <si>
    <t>Gross operating profit (loss) / EBITDA</t>
  </si>
  <si>
    <t>I2161</t>
  </si>
  <si>
    <t>EBIT</t>
  </si>
  <si>
    <t>Operating profit (loss) before other gains and losses (EBIT)</t>
  </si>
  <si>
    <t>Basic and diluted earings per share in NOK</t>
  </si>
  <si>
    <t>Basic and diluted earings per share in NOK - adjusted</t>
  </si>
  <si>
    <t>REV_21400</t>
  </si>
  <si>
    <t>CF_33460</t>
  </si>
  <si>
    <t>CFM_10113</t>
  </si>
  <si>
    <t>Amortisation, depreciation and impairment</t>
  </si>
  <si>
    <t>Changes in working capital</t>
  </si>
  <si>
    <t>Reinvestments</t>
  </si>
  <si>
    <t>CFM_10201</t>
  </si>
  <si>
    <t>Strategic investments</t>
  </si>
  <si>
    <t>CF_MVT_50103</t>
  </si>
  <si>
    <t>CF_MVT_55411</t>
  </si>
  <si>
    <t>Operating profit (loss) before other gains and losses / EBIT</t>
  </si>
  <si>
    <t>Earnings per share</t>
  </si>
  <si>
    <t xml:space="preserve">Cash flow from operations </t>
  </si>
  <si>
    <t>Cash Flow from operations</t>
  </si>
  <si>
    <t>1Q</t>
  </si>
  <si>
    <t>2Q</t>
  </si>
  <si>
    <t>3Q</t>
  </si>
  <si>
    <t>4Q</t>
  </si>
  <si>
    <t>&lt;scenario view&gt;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</si>
</sst>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#,##0\ ;\(#,##0\)"/>
    <numFmt numFmtId="169" formatCode="_-* #,##0.0_-;\-* #,##0.0_-;_-* &quot;-&quot;??_-;_-@_-"/>
    <numFmt numFmtId="170" formatCode="_-* #,##0.0_-;\-* #,##0.0_-;_-* &quot;-&quot;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rgb="FF0000CC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2" applyFont="1"/>
    <xf numFmtId="0" fontId="4" fillId="0" borderId="0" xfId="3" applyFont="1" applyBorder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2" fillId="0" borderId="0" xfId="2"/>
    <xf numFmtId="0" fontId="3" fillId="0" borderId="0" xfId="3" applyFont="1" applyFill="1" applyBorder="1" applyAlignment="1">
      <alignment horizontal="right"/>
    </xf>
    <xf numFmtId="49" fontId="4" fillId="0" borderId="0" xfId="3" applyNumberFormat="1" applyFont="1" applyBorder="1" applyAlignment="1">
      <alignment horizontal="left"/>
    </xf>
    <xf numFmtId="0" fontId="4" fillId="0" borderId="0" xfId="2" applyFont="1"/>
    <xf numFmtId="0" fontId="5" fillId="0" borderId="0" xfId="2" applyFont="1"/>
    <xf numFmtId="0" fontId="3" fillId="2" borderId="0" xfId="2" applyFont="1" applyFill="1"/>
    <xf numFmtId="164" fontId="5" fillId="0" borderId="0" xfId="2" applyNumberFormat="1" applyFont="1" applyAlignment="1">
      <alignment wrapText="1"/>
    </xf>
    <xf numFmtId="0" fontId="6" fillId="0" borderId="0" xfId="2" applyFont="1" applyFill="1" applyBorder="1"/>
    <xf numFmtId="0" fontId="7" fillId="0" borderId="0" xfId="2" applyFont="1" applyFill="1" applyBorder="1"/>
    <xf numFmtId="0" fontId="7" fillId="0" borderId="1" xfId="2" applyFont="1" applyFill="1" applyBorder="1"/>
    <xf numFmtId="0" fontId="8" fillId="0" borderId="1" xfId="2" applyFont="1" applyFill="1" applyBorder="1" applyAlignment="1">
      <alignment horizontal="center"/>
    </xf>
    <xf numFmtId="49" fontId="8" fillId="0" borderId="1" xfId="2" quotePrefix="1" applyNumberFormat="1" applyFont="1" applyFill="1" applyBorder="1" applyAlignment="1">
      <alignment horizontal="right"/>
    </xf>
    <xf numFmtId="0" fontId="3" fillId="0" borderId="0" xfId="2" applyFont="1" applyFill="1" applyBorder="1"/>
    <xf numFmtId="14" fontId="4" fillId="0" borderId="0" xfId="2" applyNumberFormat="1" applyFont="1" applyFill="1" applyBorder="1"/>
    <xf numFmtId="0" fontId="3" fillId="0" borderId="0" xfId="2" applyFont="1" applyBorder="1"/>
    <xf numFmtId="0" fontId="4" fillId="0" borderId="2" xfId="2" applyFont="1" applyBorder="1"/>
    <xf numFmtId="0" fontId="4" fillId="0" borderId="1" xfId="2" applyFont="1" applyBorder="1"/>
    <xf numFmtId="166" fontId="3" fillId="0" borderId="0" xfId="4" applyNumberFormat="1" applyFont="1"/>
    <xf numFmtId="0" fontId="3" fillId="0" borderId="1" xfId="2" applyFont="1" applyBorder="1"/>
    <xf numFmtId="164" fontId="10" fillId="0" borderId="0" xfId="2" applyNumberFormat="1" applyFont="1"/>
    <xf numFmtId="164" fontId="9" fillId="3" borderId="0" xfId="2" applyNumberFormat="1" applyFont="1" applyFill="1"/>
    <xf numFmtId="0" fontId="4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horizontal="left"/>
    </xf>
    <xf numFmtId="164" fontId="3" fillId="0" borderId="0" xfId="2" applyNumberFormat="1" applyFont="1" applyFill="1" applyAlignment="1">
      <alignment horizontal="left"/>
    </xf>
    <xf numFmtId="0" fontId="11" fillId="0" borderId="0" xfId="2" applyFont="1" applyFill="1"/>
    <xf numFmtId="167" fontId="3" fillId="0" borderId="0" xfId="4" applyNumberFormat="1" applyFont="1" applyFill="1" applyBorder="1"/>
    <xf numFmtId="167" fontId="4" fillId="0" borderId="2" xfId="4" applyNumberFormat="1" applyFont="1" applyFill="1" applyBorder="1"/>
    <xf numFmtId="167" fontId="3" fillId="0" borderId="0" xfId="4" applyNumberFormat="1" applyFont="1" applyFill="1"/>
    <xf numFmtId="167" fontId="3" fillId="0" borderId="1" xfId="4" applyNumberFormat="1" applyFont="1" applyFill="1" applyBorder="1"/>
    <xf numFmtId="167" fontId="4" fillId="0" borderId="1" xfId="4" applyNumberFormat="1" applyFont="1" applyFill="1" applyBorder="1"/>
    <xf numFmtId="167" fontId="3" fillId="0" borderId="0" xfId="4" applyNumberFormat="1" applyFont="1"/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/>
    <xf numFmtId="0" fontId="4" fillId="0" borderId="0" xfId="2" applyFont="1" applyBorder="1"/>
    <xf numFmtId="166" fontId="3" fillId="0" borderId="0" xfId="4" applyNumberFormat="1" applyFont="1" applyBorder="1" applyAlignment="1" applyProtection="1">
      <protection locked="0"/>
    </xf>
    <xf numFmtId="168" fontId="3" fillId="0" borderId="0" xfId="2" applyNumberFormat="1" applyFont="1" applyBorder="1"/>
    <xf numFmtId="0" fontId="4" fillId="0" borderId="1" xfId="2" applyFont="1" applyBorder="1" applyAlignment="1">
      <alignment horizontal="center"/>
    </xf>
    <xf numFmtId="43" fontId="3" fillId="0" borderId="0" xfId="1" applyFont="1"/>
    <xf numFmtId="165" fontId="3" fillId="0" borderId="0" xfId="4" applyNumberFormat="1" applyFont="1" applyBorder="1" applyAlignment="1" applyProtection="1">
      <protection locked="0"/>
    </xf>
    <xf numFmtId="0" fontId="8" fillId="0" borderId="0" xfId="2" applyFont="1" applyFill="1" applyBorder="1" applyAlignment="1">
      <alignment horizontal="center"/>
    </xf>
    <xf numFmtId="169" fontId="3" fillId="0" borderId="0" xfId="1" applyNumberFormat="1" applyFont="1" applyBorder="1" applyAlignment="1" applyProtection="1">
      <protection locked="0"/>
    </xf>
    <xf numFmtId="169" fontId="4" fillId="0" borderId="0" xfId="1" applyNumberFormat="1" applyFont="1" applyBorder="1" applyAlignment="1" applyProtection="1">
      <protection locked="0"/>
    </xf>
    <xf numFmtId="169" fontId="3" fillId="0" borderId="0" xfId="1" applyNumberFormat="1" applyFont="1" applyBorder="1"/>
    <xf numFmtId="169" fontId="4" fillId="0" borderId="0" xfId="1" applyNumberFormat="1" applyFont="1" applyFill="1" applyBorder="1" applyAlignment="1" applyProtection="1">
      <protection locked="0"/>
    </xf>
    <xf numFmtId="169" fontId="4" fillId="0" borderId="1" xfId="1" applyNumberFormat="1" applyFont="1" applyBorder="1" applyAlignment="1" applyProtection="1">
      <protection locked="0"/>
    </xf>
    <xf numFmtId="0" fontId="3" fillId="0" borderId="0" xfId="0" applyFont="1"/>
    <xf numFmtId="170" fontId="3" fillId="0" borderId="0" xfId="2" applyNumberFormat="1" applyFont="1"/>
    <xf numFmtId="0" fontId="3" fillId="0" borderId="0" xfId="0" applyFont="1" applyBorder="1"/>
    <xf numFmtId="168" fontId="12" fillId="0" borderId="0" xfId="2" applyNumberFormat="1" applyFont="1" applyBorder="1"/>
    <xf numFmtId="0" fontId="13" fillId="0" borderId="0" xfId="0" applyFont="1" applyFill="1" applyAlignment="1">
      <alignment horizontal="left"/>
    </xf>
    <xf numFmtId="0" fontId="3" fillId="0" borderId="1" xfId="2" applyFont="1" applyFill="1" applyBorder="1"/>
    <xf numFmtId="167" fontId="3" fillId="0" borderId="0" xfId="1" applyNumberFormat="1" applyFont="1" applyBorder="1" applyAlignment="1" applyProtection="1">
      <protection locked="0"/>
    </xf>
    <xf numFmtId="167" fontId="3" fillId="0" borderId="1" xfId="1" applyNumberFormat="1" applyFont="1" applyBorder="1" applyAlignment="1" applyProtection="1">
      <protection locked="0"/>
    </xf>
    <xf numFmtId="167" fontId="4" fillId="0" borderId="1" xfId="1" applyNumberFormat="1" applyFont="1" applyBorder="1" applyAlignment="1" applyProtection="1">
      <protection locked="0"/>
    </xf>
    <xf numFmtId="166" fontId="4" fillId="0" borderId="0" xfId="4" applyNumberFormat="1" applyFont="1" applyFill="1" applyBorder="1"/>
    <xf numFmtId="0" fontId="4" fillId="0" borderId="0" xfId="2" applyFont="1" applyFill="1" applyBorder="1"/>
    <xf numFmtId="0" fontId="4" fillId="0" borderId="1" xfId="2" applyFont="1" applyFill="1" applyBorder="1"/>
    <xf numFmtId="169" fontId="3" fillId="0" borderId="0" xfId="1" applyNumberFormat="1" applyFont="1" applyBorder="1" applyAlignment="1" applyProtection="1"/>
  </cellXfs>
  <cellStyles count="7">
    <cellStyle name="Comma 2" xfId="4"/>
    <cellStyle name="Komma" xfId="1" builtinId="3"/>
    <cellStyle name="Normal" xfId="0" builtinId="0"/>
    <cellStyle name="Normal - Style1" xfId="2"/>
    <cellStyle name="Normal 2 2 2" xfId="3"/>
    <cellStyle name="Normal 61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Elkem">
      <a:dk1>
        <a:srgbClr val="14171B"/>
      </a:dk1>
      <a:lt1>
        <a:srgbClr val="FFFFFF"/>
      </a:lt1>
      <a:dk2>
        <a:srgbClr val="6D6E71"/>
      </a:dk2>
      <a:lt2>
        <a:srgbClr val="B1B3B6"/>
      </a:lt2>
      <a:accent1>
        <a:srgbClr val="0066A6"/>
      </a:accent1>
      <a:accent2>
        <a:srgbClr val="00A9E9"/>
      </a:accent2>
      <a:accent3>
        <a:srgbClr val="8BD1EE"/>
      </a:accent3>
      <a:accent4>
        <a:srgbClr val="FBB034"/>
      </a:accent4>
      <a:accent5>
        <a:srgbClr val="F58220"/>
      </a:accent5>
      <a:accent6>
        <a:srgbClr val="BE001E"/>
      </a:accent6>
      <a:hlink>
        <a:srgbClr val="5C2D9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topLeftCell="D16" zoomScaleNormal="100" workbookViewId="0">
      <selection activeCell="D16" sqref="D16"/>
    </sheetView>
  </sheetViews>
  <sheetFormatPr baseColWidth="10" defaultColWidth="9.1796875" defaultRowHeight="13" outlineLevelRow="1" outlineLevelCol="1" x14ac:dyDescent="0.3"/>
  <cols>
    <col min="1" max="2" width="0" style="1" hidden="1" customWidth="1" outlineLevel="1"/>
    <col min="3" max="3" width="9.1796875" style="1" hidden="1" customWidth="1" outlineLevel="1"/>
    <col min="4" max="4" width="42.26953125" style="1" customWidth="1" collapsed="1"/>
    <col min="5" max="6" width="13.81640625" style="1" bestFit="1" customWidth="1"/>
    <col min="7" max="7" width="16.81640625" style="1" bestFit="1" customWidth="1"/>
    <col min="8" max="8" width="16.1796875" style="1" bestFit="1" customWidth="1"/>
    <col min="9" max="9" width="13.81640625" style="1" bestFit="1" customWidth="1"/>
    <col min="10" max="16384" width="9.1796875" style="1"/>
  </cols>
  <sheetData>
    <row r="1" spans="3:9" hidden="1" outlineLevel="1" x14ac:dyDescent="0.3">
      <c r="C1" s="1" t="s">
        <v>0</v>
      </c>
      <c r="D1" s="2" t="s">
        <v>1</v>
      </c>
      <c r="E1" s="4" t="s">
        <v>2</v>
      </c>
      <c r="F1" s="4" t="s">
        <v>2</v>
      </c>
      <c r="G1" s="4" t="s">
        <v>2</v>
      </c>
      <c r="H1" s="4" t="s">
        <v>2</v>
      </c>
      <c r="I1" s="4" t="s">
        <v>2</v>
      </c>
    </row>
    <row r="2" spans="3:9" hidden="1" outlineLevel="1" x14ac:dyDescent="0.3">
      <c r="C2" s="1" t="s">
        <v>3</v>
      </c>
      <c r="D2" s="2" t="s">
        <v>4</v>
      </c>
      <c r="E2" s="4">
        <v>2017</v>
      </c>
      <c r="F2" s="4">
        <v>2017</v>
      </c>
      <c r="G2" s="4">
        <v>2017</v>
      </c>
      <c r="H2" s="4">
        <v>2017</v>
      </c>
      <c r="I2" s="4">
        <v>2018</v>
      </c>
    </row>
    <row r="3" spans="3:9" hidden="1" outlineLevel="1" x14ac:dyDescent="0.3">
      <c r="C3" s="1" t="s">
        <v>5</v>
      </c>
      <c r="D3" s="2" t="s">
        <v>6</v>
      </c>
      <c r="E3" s="4" t="s">
        <v>159</v>
      </c>
      <c r="F3" s="4" t="s">
        <v>101</v>
      </c>
      <c r="G3" s="4" t="s">
        <v>102</v>
      </c>
      <c r="H3" s="4" t="s">
        <v>103</v>
      </c>
      <c r="I3" s="4" t="s">
        <v>159</v>
      </c>
    </row>
    <row r="4" spans="3:9" hidden="1" outlineLevel="1" x14ac:dyDescent="0.3">
      <c r="C4" s="1" t="s">
        <v>7</v>
      </c>
      <c r="D4" s="2" t="s">
        <v>8</v>
      </c>
      <c r="E4" s="4" t="s">
        <v>9</v>
      </c>
      <c r="F4" s="4" t="s">
        <v>9</v>
      </c>
      <c r="G4" s="4" t="s">
        <v>9</v>
      </c>
      <c r="H4" s="4" t="s">
        <v>9</v>
      </c>
      <c r="I4" s="4" t="s">
        <v>9</v>
      </c>
    </row>
    <row r="5" spans="3:9" hidden="1" outlineLevel="1" x14ac:dyDescent="0.3">
      <c r="D5" s="2" t="s">
        <v>10</v>
      </c>
      <c r="E5" s="4"/>
      <c r="F5" s="4"/>
      <c r="G5" s="4"/>
      <c r="H5" s="4"/>
      <c r="I5" s="4"/>
    </row>
    <row r="6" spans="3:9" hidden="1" outlineLevel="1" x14ac:dyDescent="0.3">
      <c r="D6" s="2" t="s">
        <v>11</v>
      </c>
      <c r="E6" s="4" t="s">
        <v>12</v>
      </c>
      <c r="F6" s="4" t="s">
        <v>12</v>
      </c>
      <c r="G6" s="4" t="s">
        <v>12</v>
      </c>
      <c r="H6" s="4" t="s">
        <v>12</v>
      </c>
      <c r="I6" s="4" t="s">
        <v>12</v>
      </c>
    </row>
    <row r="7" spans="3:9" hidden="1" outlineLevel="1" x14ac:dyDescent="0.3">
      <c r="D7" s="2" t="s">
        <v>13</v>
      </c>
      <c r="E7" s="4" t="s">
        <v>14</v>
      </c>
      <c r="F7" s="4" t="s">
        <v>14</v>
      </c>
      <c r="G7" s="4" t="s">
        <v>14</v>
      </c>
      <c r="H7" s="4" t="s">
        <v>14</v>
      </c>
      <c r="I7" s="4" t="s">
        <v>14</v>
      </c>
    </row>
    <row r="8" spans="3:9" hidden="1" outlineLevel="1" x14ac:dyDescent="0.3">
      <c r="D8" s="2" t="s">
        <v>15</v>
      </c>
      <c r="E8" s="4"/>
      <c r="F8" s="4"/>
      <c r="G8" s="4"/>
      <c r="H8" s="4"/>
      <c r="I8" s="4"/>
    </row>
    <row r="9" spans="3:9" hidden="1" outlineLevel="1" x14ac:dyDescent="0.3">
      <c r="D9" s="2" t="s">
        <v>16</v>
      </c>
      <c r="E9" s="4" t="s">
        <v>17</v>
      </c>
      <c r="F9" s="4" t="s">
        <v>17</v>
      </c>
      <c r="G9" s="4" t="s">
        <v>17</v>
      </c>
      <c r="H9" s="4" t="s">
        <v>17</v>
      </c>
      <c r="I9" s="4" t="s">
        <v>17</v>
      </c>
    </row>
    <row r="10" spans="3:9" hidden="1" outlineLevel="1" x14ac:dyDescent="0.3">
      <c r="D10" s="2" t="s">
        <v>18</v>
      </c>
      <c r="E10" s="4" t="s">
        <v>19</v>
      </c>
      <c r="F10" s="4" t="s">
        <v>19</v>
      </c>
      <c r="G10" s="4" t="s">
        <v>19</v>
      </c>
      <c r="H10" s="4" t="s">
        <v>19</v>
      </c>
      <c r="I10" s="4" t="s">
        <v>19</v>
      </c>
    </row>
    <row r="11" spans="3:9" hidden="1" outlineLevel="1" x14ac:dyDescent="0.3">
      <c r="D11" s="2" t="s">
        <v>20</v>
      </c>
      <c r="E11" s="4" t="s">
        <v>21</v>
      </c>
      <c r="F11" s="4" t="s">
        <v>21</v>
      </c>
      <c r="G11" s="4" t="s">
        <v>21</v>
      </c>
      <c r="H11" s="4" t="s">
        <v>21</v>
      </c>
      <c r="I11" s="4" t="s">
        <v>21</v>
      </c>
    </row>
    <row r="12" spans="3:9" hidden="1" outlineLevel="1" x14ac:dyDescent="0.3">
      <c r="D12" s="2" t="s">
        <v>22</v>
      </c>
      <c r="E12" s="4" t="s">
        <v>23</v>
      </c>
      <c r="F12" s="4" t="s">
        <v>23</v>
      </c>
      <c r="G12" s="4" t="s">
        <v>23</v>
      </c>
      <c r="H12" s="4" t="s">
        <v>23</v>
      </c>
      <c r="I12" s="4" t="s">
        <v>23</v>
      </c>
    </row>
    <row r="13" spans="3:9" hidden="1" outlineLevel="1" x14ac:dyDescent="0.3">
      <c r="D13" s="2" t="s">
        <v>24</v>
      </c>
      <c r="E13" s="7" t="s">
        <v>25</v>
      </c>
      <c r="F13" s="7" t="s">
        <v>25</v>
      </c>
      <c r="G13" s="7" t="s">
        <v>25</v>
      </c>
      <c r="H13" s="7" t="s">
        <v>25</v>
      </c>
      <c r="I13" s="7" t="s">
        <v>25</v>
      </c>
    </row>
    <row r="14" spans="3:9" hidden="1" outlineLevel="1" x14ac:dyDescent="0.3">
      <c r="D14" s="8" t="s">
        <v>26</v>
      </c>
      <c r="E14" s="7" t="s">
        <v>27</v>
      </c>
      <c r="F14" s="7" t="s">
        <v>27</v>
      </c>
      <c r="G14" s="7" t="s">
        <v>27</v>
      </c>
      <c r="H14" s="7" t="s">
        <v>27</v>
      </c>
      <c r="I14" s="7" t="s">
        <v>27</v>
      </c>
    </row>
    <row r="15" spans="3:9" hidden="1" outlineLevel="1" x14ac:dyDescent="0.3">
      <c r="E15" s="3"/>
      <c r="F15" s="3"/>
      <c r="G15" s="3"/>
      <c r="H15" s="3"/>
      <c r="I15" s="3"/>
    </row>
    <row r="16" spans="3:9" ht="14.5" collapsed="1" x14ac:dyDescent="0.35">
      <c r="I16"/>
    </row>
    <row r="17" spans="1:9" ht="14.5" x14ac:dyDescent="0.35">
      <c r="D17" s="9" t="s">
        <v>100</v>
      </c>
      <c r="E17" s="10"/>
      <c r="F17" s="10"/>
      <c r="G17" s="10"/>
      <c r="H17" s="10"/>
      <c r="I17"/>
    </row>
    <row r="18" spans="1:9" x14ac:dyDescent="0.3">
      <c r="I18" s="12"/>
    </row>
    <row r="19" spans="1:9" x14ac:dyDescent="0.3">
      <c r="D19" s="13"/>
      <c r="E19" s="14"/>
      <c r="F19" s="14"/>
      <c r="G19" s="14"/>
      <c r="H19" s="14"/>
      <c r="I19" s="14"/>
    </row>
    <row r="20" spans="1:9" ht="16.5" customHeight="1" x14ac:dyDescent="0.3">
      <c r="D20" s="15" t="s">
        <v>28</v>
      </c>
      <c r="E20" s="17" t="s">
        <v>29</v>
      </c>
      <c r="F20" s="17" t="s">
        <v>154</v>
      </c>
      <c r="G20" s="17" t="s">
        <v>155</v>
      </c>
      <c r="H20" s="17" t="s">
        <v>30</v>
      </c>
      <c r="I20" s="17" t="s">
        <v>0</v>
      </c>
    </row>
    <row r="21" spans="1:9" x14ac:dyDescent="0.3">
      <c r="D21" s="18"/>
      <c r="E21" s="19"/>
      <c r="F21" s="19"/>
      <c r="G21" s="19"/>
      <c r="H21" s="19"/>
      <c r="I21" s="19"/>
    </row>
    <row r="22" spans="1:9" x14ac:dyDescent="0.3">
      <c r="D22" s="9" t="s">
        <v>31</v>
      </c>
      <c r="E22" s="9"/>
      <c r="F22" s="9"/>
      <c r="G22" s="9"/>
      <c r="H22" s="9"/>
      <c r="I22" s="9"/>
    </row>
    <row r="24" spans="1:9" x14ac:dyDescent="0.3">
      <c r="C24" s="1" t="s">
        <v>32</v>
      </c>
      <c r="D24" s="20" t="s">
        <v>33</v>
      </c>
      <c r="E24" s="32">
        <v>11347</v>
      </c>
      <c r="F24" s="32">
        <v>11360</v>
      </c>
      <c r="G24" s="32">
        <v>11105</v>
      </c>
      <c r="H24" s="32">
        <v>11950.4</v>
      </c>
      <c r="I24" s="32">
        <v>11811.5</v>
      </c>
    </row>
    <row r="25" spans="1:9" x14ac:dyDescent="0.3">
      <c r="C25" s="1" t="s">
        <v>34</v>
      </c>
      <c r="D25" s="1" t="s">
        <v>35</v>
      </c>
      <c r="E25" s="32">
        <v>349.1</v>
      </c>
      <c r="F25" s="32">
        <v>344</v>
      </c>
      <c r="G25" s="32">
        <v>330.6</v>
      </c>
      <c r="H25" s="32">
        <v>326.3</v>
      </c>
      <c r="I25" s="32">
        <v>335.4</v>
      </c>
    </row>
    <row r="26" spans="1:9" ht="13.5" customHeight="1" x14ac:dyDescent="0.3">
      <c r="C26" s="1" t="s">
        <v>36</v>
      </c>
      <c r="D26" s="1" t="s">
        <v>37</v>
      </c>
      <c r="E26" s="32">
        <v>885.7</v>
      </c>
      <c r="F26" s="32">
        <v>898.2</v>
      </c>
      <c r="G26" s="32">
        <v>874.9</v>
      </c>
      <c r="H26" s="32">
        <v>911</v>
      </c>
      <c r="I26" s="32">
        <v>903.1</v>
      </c>
    </row>
    <row r="27" spans="1:9" x14ac:dyDescent="0.3">
      <c r="C27" s="1" t="s">
        <v>38</v>
      </c>
      <c r="D27" s="20" t="s">
        <v>39</v>
      </c>
      <c r="E27" s="32">
        <v>103.1</v>
      </c>
      <c r="F27" s="32">
        <v>84.2</v>
      </c>
      <c r="G27" s="32">
        <v>41.4</v>
      </c>
      <c r="H27" s="32">
        <v>89.6</v>
      </c>
      <c r="I27" s="32">
        <v>40.200000000000003</v>
      </c>
    </row>
    <row r="28" spans="1:9" x14ac:dyDescent="0.3">
      <c r="A28" s="11">
        <v>52050</v>
      </c>
      <c r="B28" s="11" t="s">
        <v>41</v>
      </c>
      <c r="C28" s="1" t="s">
        <v>40</v>
      </c>
      <c r="D28" s="1" t="s">
        <v>42</v>
      </c>
      <c r="E28" s="32">
        <v>165.9</v>
      </c>
      <c r="F28" s="32">
        <v>173.6</v>
      </c>
      <c r="G28" s="32">
        <v>180.7</v>
      </c>
      <c r="H28" s="32">
        <v>158.5</v>
      </c>
      <c r="I28" s="32">
        <v>138</v>
      </c>
    </row>
    <row r="29" spans="1:9" x14ac:dyDescent="0.3">
      <c r="C29" s="11" t="s">
        <v>43</v>
      </c>
      <c r="D29" s="1" t="s">
        <v>44</v>
      </c>
      <c r="E29" s="32">
        <v>62</v>
      </c>
      <c r="F29" s="32">
        <v>47.9</v>
      </c>
      <c r="G29" s="32">
        <v>96</v>
      </c>
      <c r="H29" s="32">
        <v>151.6</v>
      </c>
      <c r="I29" s="32">
        <v>19</v>
      </c>
    </row>
    <row r="30" spans="1:9" ht="14.25" customHeight="1" x14ac:dyDescent="0.3">
      <c r="B30" s="11">
        <v>52050</v>
      </c>
      <c r="C30" s="1" t="s">
        <v>45</v>
      </c>
      <c r="D30" s="20" t="s">
        <v>46</v>
      </c>
      <c r="E30" s="32">
        <v>432.4</v>
      </c>
      <c r="F30" s="32">
        <v>499.4</v>
      </c>
      <c r="G30" s="32">
        <v>501</v>
      </c>
      <c r="H30" s="32">
        <v>407.2</v>
      </c>
      <c r="I30" s="32">
        <v>421.4</v>
      </c>
    </row>
    <row r="31" spans="1:9" x14ac:dyDescent="0.3">
      <c r="C31" s="1" t="s">
        <v>47</v>
      </c>
      <c r="D31" s="21" t="s">
        <v>48</v>
      </c>
      <c r="E31" s="33">
        <v>13345.2</v>
      </c>
      <c r="F31" s="33">
        <v>13407.4</v>
      </c>
      <c r="G31" s="33">
        <v>13129.7</v>
      </c>
      <c r="H31" s="33">
        <v>13994.6</v>
      </c>
      <c r="I31" s="33">
        <v>13668.5</v>
      </c>
    </row>
    <row r="32" spans="1:9" x14ac:dyDescent="0.3">
      <c r="E32" s="34"/>
      <c r="F32" s="34"/>
      <c r="G32" s="34"/>
      <c r="H32" s="34"/>
      <c r="I32" s="34"/>
    </row>
    <row r="33" spans="1:9" x14ac:dyDescent="0.3">
      <c r="C33" s="1" t="s">
        <v>49</v>
      </c>
      <c r="D33" s="28" t="s">
        <v>50</v>
      </c>
      <c r="E33" s="32">
        <v>3964.2</v>
      </c>
      <c r="F33" s="32">
        <v>4202.3</v>
      </c>
      <c r="G33" s="32">
        <v>4007.4</v>
      </c>
      <c r="H33" s="32">
        <v>4099.2</v>
      </c>
      <c r="I33" s="32">
        <v>4430.8999999999996</v>
      </c>
    </row>
    <row r="34" spans="1:9" x14ac:dyDescent="0.3">
      <c r="C34" s="1" t="s">
        <v>51</v>
      </c>
      <c r="D34" s="28" t="s">
        <v>52</v>
      </c>
      <c r="E34" s="32">
        <v>2228.9</v>
      </c>
      <c r="F34" s="32">
        <v>2329.8000000000002</v>
      </c>
      <c r="G34" s="32">
        <v>2402.6999999999998</v>
      </c>
      <c r="H34" s="32">
        <v>2518.4</v>
      </c>
      <c r="I34" s="32">
        <v>3115.1</v>
      </c>
    </row>
    <row r="35" spans="1:9" ht="14.25" customHeight="1" x14ac:dyDescent="0.3">
      <c r="C35" s="1" t="s">
        <v>53</v>
      </c>
      <c r="D35" s="28" t="s">
        <v>44</v>
      </c>
      <c r="E35" s="32">
        <v>33.799999999999997</v>
      </c>
      <c r="F35" s="32">
        <v>25.7</v>
      </c>
      <c r="G35" s="32">
        <v>40.200000000000003</v>
      </c>
      <c r="H35" s="32">
        <v>33.4</v>
      </c>
      <c r="I35" s="32">
        <v>66.400000000000006</v>
      </c>
    </row>
    <row r="36" spans="1:9" ht="14.25" customHeight="1" x14ac:dyDescent="0.3">
      <c r="A36" s="1">
        <v>50103</v>
      </c>
      <c r="B36" s="1">
        <v>50102</v>
      </c>
      <c r="C36" s="1" t="s">
        <v>54</v>
      </c>
      <c r="D36" s="1" t="s">
        <v>55</v>
      </c>
      <c r="E36" s="32">
        <v>1578.1</v>
      </c>
      <c r="F36" s="32">
        <v>1446.9</v>
      </c>
      <c r="G36" s="32">
        <v>2408.6</v>
      </c>
      <c r="H36" s="32">
        <v>2091</v>
      </c>
      <c r="I36" s="32">
        <v>804.4</v>
      </c>
    </row>
    <row r="37" spans="1:9" ht="14.25" customHeight="1" x14ac:dyDescent="0.3">
      <c r="B37" s="1">
        <v>50103</v>
      </c>
      <c r="C37" s="1">
        <v>50102</v>
      </c>
      <c r="D37" s="1" t="s">
        <v>56</v>
      </c>
      <c r="E37" s="32">
        <v>1063.5999999999999</v>
      </c>
      <c r="F37" s="32">
        <v>1180.8</v>
      </c>
      <c r="G37" s="32">
        <v>975.4</v>
      </c>
      <c r="H37" s="32">
        <v>1019.8</v>
      </c>
      <c r="I37" s="32">
        <v>1019.3</v>
      </c>
    </row>
    <row r="38" spans="1:9" x14ac:dyDescent="0.3">
      <c r="C38" s="1" t="s">
        <v>57</v>
      </c>
      <c r="D38" s="20" t="s">
        <v>58</v>
      </c>
      <c r="E38" s="32">
        <v>1382.1</v>
      </c>
      <c r="F38" s="32">
        <v>1697</v>
      </c>
      <c r="G38" s="32">
        <v>1545.8</v>
      </c>
      <c r="H38" s="32">
        <v>1750.9</v>
      </c>
      <c r="I38" s="32">
        <v>4620.8</v>
      </c>
    </row>
    <row r="39" spans="1:9" x14ac:dyDescent="0.3">
      <c r="C39" s="1" t="s">
        <v>59</v>
      </c>
      <c r="D39" s="21" t="s">
        <v>60</v>
      </c>
      <c r="E39" s="33">
        <v>10250.700000000001</v>
      </c>
      <c r="F39" s="33">
        <v>10882.5</v>
      </c>
      <c r="G39" s="33">
        <v>11380.2</v>
      </c>
      <c r="H39" s="33">
        <v>11512.7</v>
      </c>
      <c r="I39" s="33">
        <v>14056.9</v>
      </c>
    </row>
    <row r="40" spans="1:9" hidden="1" outlineLevel="1" x14ac:dyDescent="0.3">
      <c r="C40" s="20"/>
      <c r="D40" s="20"/>
      <c r="E40" s="32"/>
      <c r="F40" s="32"/>
      <c r="G40" s="32"/>
      <c r="H40" s="32"/>
      <c r="I40" s="32"/>
    </row>
    <row r="41" spans="1:9" hidden="1" outlineLevel="1" x14ac:dyDescent="0.3">
      <c r="C41" s="20" t="s">
        <v>61</v>
      </c>
      <c r="D41" s="24" t="s">
        <v>62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</row>
    <row r="42" spans="1:9" collapsed="1" x14ac:dyDescent="0.3">
      <c r="E42" s="34"/>
      <c r="F42" s="34"/>
      <c r="G42" s="34"/>
      <c r="H42" s="34"/>
      <c r="I42" s="34"/>
    </row>
    <row r="43" spans="1:9" x14ac:dyDescent="0.3">
      <c r="C43" s="1" t="s">
        <v>63</v>
      </c>
      <c r="D43" s="22" t="s">
        <v>64</v>
      </c>
      <c r="E43" s="36">
        <v>23595.9</v>
      </c>
      <c r="F43" s="36">
        <v>24289.9</v>
      </c>
      <c r="G43" s="36">
        <v>24509.8</v>
      </c>
      <c r="H43" s="36">
        <v>25507.3</v>
      </c>
      <c r="I43" s="36">
        <v>27725.4</v>
      </c>
    </row>
    <row r="44" spans="1:9" x14ac:dyDescent="0.3">
      <c r="E44" s="37"/>
      <c r="F44" s="37"/>
      <c r="G44" s="37"/>
      <c r="H44" s="37"/>
      <c r="I44" s="37"/>
    </row>
    <row r="45" spans="1:9" x14ac:dyDescent="0.3">
      <c r="E45" s="37"/>
      <c r="F45" s="37"/>
      <c r="G45" s="37"/>
      <c r="H45" s="37"/>
      <c r="I45" s="37"/>
    </row>
    <row r="46" spans="1:9" x14ac:dyDescent="0.3">
      <c r="D46" s="9" t="s">
        <v>65</v>
      </c>
      <c r="E46" s="37"/>
      <c r="F46" s="37"/>
      <c r="G46" s="37"/>
      <c r="H46" s="37"/>
      <c r="I46" s="37"/>
    </row>
    <row r="47" spans="1:9" x14ac:dyDescent="0.3">
      <c r="D47" s="9"/>
      <c r="E47" s="37"/>
      <c r="F47" s="37"/>
      <c r="G47" s="37"/>
      <c r="H47" s="37"/>
      <c r="I47" s="37"/>
    </row>
    <row r="48" spans="1:9" x14ac:dyDescent="0.3">
      <c r="A48" s="1" t="s">
        <v>67</v>
      </c>
      <c r="C48" s="1" t="s">
        <v>66</v>
      </c>
      <c r="D48" s="1" t="s">
        <v>104</v>
      </c>
      <c r="E48" s="32">
        <v>5563</v>
      </c>
      <c r="F48" s="32">
        <v>6541.7</v>
      </c>
      <c r="G48" s="32">
        <v>7936.8</v>
      </c>
      <c r="H48" s="32">
        <v>8463.2999999999993</v>
      </c>
      <c r="I48" s="32">
        <v>10427.5</v>
      </c>
    </row>
    <row r="49" spans="3:9" x14ac:dyDescent="0.3">
      <c r="C49" s="1" t="s">
        <v>68</v>
      </c>
      <c r="D49" s="24" t="s">
        <v>69</v>
      </c>
      <c r="E49" s="35">
        <v>92.6</v>
      </c>
      <c r="F49" s="35">
        <v>94.6</v>
      </c>
      <c r="G49" s="35">
        <v>101</v>
      </c>
      <c r="H49" s="35">
        <v>101.6</v>
      </c>
      <c r="I49" s="35">
        <v>105</v>
      </c>
    </row>
    <row r="50" spans="3:9" x14ac:dyDescent="0.3">
      <c r="C50" s="1" t="s">
        <v>70</v>
      </c>
      <c r="D50" s="21" t="s">
        <v>71</v>
      </c>
      <c r="E50" s="33">
        <v>5655.6</v>
      </c>
      <c r="F50" s="33">
        <v>6636.3</v>
      </c>
      <c r="G50" s="33">
        <v>8037.8</v>
      </c>
      <c r="H50" s="33">
        <v>8564.9</v>
      </c>
      <c r="I50" s="33">
        <v>10532.5</v>
      </c>
    </row>
    <row r="51" spans="3:9" x14ac:dyDescent="0.3">
      <c r="E51" s="34"/>
      <c r="F51" s="34"/>
      <c r="G51" s="34"/>
      <c r="H51" s="34"/>
      <c r="I51" s="34"/>
    </row>
    <row r="52" spans="3:9" x14ac:dyDescent="0.3">
      <c r="C52" s="1" t="s">
        <v>72</v>
      </c>
      <c r="D52" s="1" t="s">
        <v>73</v>
      </c>
      <c r="E52" s="32">
        <v>5529.3</v>
      </c>
      <c r="F52" s="32">
        <v>5864.6</v>
      </c>
      <c r="G52" s="32">
        <v>5213.1000000000004</v>
      </c>
      <c r="H52" s="32">
        <v>4585</v>
      </c>
      <c r="I52" s="32">
        <v>6068.9</v>
      </c>
    </row>
    <row r="53" spans="3:9" ht="14.25" customHeight="1" x14ac:dyDescent="0.3">
      <c r="C53" s="1" t="s">
        <v>74</v>
      </c>
      <c r="D53" s="1" t="s">
        <v>75</v>
      </c>
      <c r="E53" s="32">
        <v>105.8</v>
      </c>
      <c r="F53" s="32">
        <v>111</v>
      </c>
      <c r="G53" s="32">
        <v>101.4</v>
      </c>
      <c r="H53" s="32">
        <v>104.6</v>
      </c>
      <c r="I53" s="32">
        <v>115.3</v>
      </c>
    </row>
    <row r="54" spans="3:9" x14ac:dyDescent="0.3">
      <c r="C54" s="1" t="s">
        <v>76</v>
      </c>
      <c r="D54" s="1" t="s">
        <v>77</v>
      </c>
      <c r="E54" s="32">
        <v>423</v>
      </c>
      <c r="F54" s="32">
        <v>434.6</v>
      </c>
      <c r="G54" s="32">
        <v>427.7</v>
      </c>
      <c r="H54" s="32">
        <v>444.8</v>
      </c>
      <c r="I54" s="32">
        <v>430.2</v>
      </c>
    </row>
    <row r="55" spans="3:9" x14ac:dyDescent="0.3">
      <c r="C55" s="1" t="s">
        <v>78</v>
      </c>
      <c r="D55" s="1" t="s">
        <v>44</v>
      </c>
      <c r="E55" s="32">
        <v>545</v>
      </c>
      <c r="F55" s="32">
        <v>520.1</v>
      </c>
      <c r="G55" s="32">
        <v>373.3</v>
      </c>
      <c r="H55" s="32">
        <v>379</v>
      </c>
      <c r="I55" s="32">
        <v>288.39999999999998</v>
      </c>
    </row>
    <row r="56" spans="3:9" x14ac:dyDescent="0.3">
      <c r="C56" s="1" t="s">
        <v>79</v>
      </c>
      <c r="D56" s="20" t="s">
        <v>80</v>
      </c>
      <c r="E56" s="32">
        <v>502.2</v>
      </c>
      <c r="F56" s="32">
        <v>490</v>
      </c>
      <c r="G56" s="32">
        <v>476</v>
      </c>
      <c r="H56" s="32">
        <v>426.2</v>
      </c>
      <c r="I56" s="32">
        <v>453.8</v>
      </c>
    </row>
    <row r="57" spans="3:9" x14ac:dyDescent="0.3">
      <c r="C57" s="1" t="s">
        <v>81</v>
      </c>
      <c r="D57" s="21" t="s">
        <v>82</v>
      </c>
      <c r="E57" s="33">
        <v>7105.3</v>
      </c>
      <c r="F57" s="33">
        <v>7420.3</v>
      </c>
      <c r="G57" s="33">
        <v>6591.6</v>
      </c>
      <c r="H57" s="33">
        <v>5939.5</v>
      </c>
      <c r="I57" s="33">
        <v>7356.5</v>
      </c>
    </row>
    <row r="58" spans="3:9" x14ac:dyDescent="0.3">
      <c r="E58" s="34"/>
      <c r="F58" s="34"/>
      <c r="G58" s="34"/>
      <c r="H58" s="34"/>
      <c r="I58" s="34"/>
    </row>
    <row r="59" spans="3:9" x14ac:dyDescent="0.3">
      <c r="E59" s="37"/>
      <c r="F59" s="37"/>
      <c r="G59" s="37"/>
      <c r="H59" s="37"/>
      <c r="I59" s="37"/>
    </row>
    <row r="60" spans="3:9" x14ac:dyDescent="0.3">
      <c r="C60" s="1" t="s">
        <v>83</v>
      </c>
      <c r="D60" s="28" t="s">
        <v>84</v>
      </c>
      <c r="E60" s="32">
        <v>2755.4</v>
      </c>
      <c r="F60" s="32">
        <v>2902.3</v>
      </c>
      <c r="G60" s="32">
        <v>2695.4</v>
      </c>
      <c r="H60" s="32">
        <v>2650.4</v>
      </c>
      <c r="I60" s="32">
        <v>2898.4</v>
      </c>
    </row>
    <row r="61" spans="3:9" x14ac:dyDescent="0.3">
      <c r="C61" s="1" t="s">
        <v>85</v>
      </c>
      <c r="D61" s="28" t="s">
        <v>86</v>
      </c>
      <c r="E61" s="32">
        <v>129.69999999999999</v>
      </c>
      <c r="F61" s="32">
        <v>122</v>
      </c>
      <c r="G61" s="32">
        <v>192.9</v>
      </c>
      <c r="H61" s="32">
        <v>138.9</v>
      </c>
      <c r="I61" s="32">
        <v>197.4</v>
      </c>
    </row>
    <row r="62" spans="3:9" x14ac:dyDescent="0.3">
      <c r="C62" s="1" t="s">
        <v>87</v>
      </c>
      <c r="D62" s="28" t="s">
        <v>88</v>
      </c>
      <c r="E62" s="32">
        <v>3139.2</v>
      </c>
      <c r="F62" s="32">
        <v>3044.1</v>
      </c>
      <c r="G62" s="32">
        <v>2869.2</v>
      </c>
      <c r="H62" s="32">
        <v>3647.3</v>
      </c>
      <c r="I62" s="32">
        <v>2566</v>
      </c>
    </row>
    <row r="63" spans="3:9" x14ac:dyDescent="0.3">
      <c r="C63" s="1">
        <v>55411</v>
      </c>
      <c r="D63" s="28" t="s">
        <v>89</v>
      </c>
      <c r="E63" s="32">
        <v>2434</v>
      </c>
      <c r="F63" s="32">
        <v>2620.4</v>
      </c>
      <c r="G63" s="32">
        <v>2431.6999999999998</v>
      </c>
      <c r="H63" s="32">
        <v>2649.8</v>
      </c>
      <c r="I63" s="32">
        <v>2374.1999999999998</v>
      </c>
    </row>
    <row r="64" spans="3:9" x14ac:dyDescent="0.3">
      <c r="C64" s="1" t="s">
        <v>90</v>
      </c>
      <c r="D64" s="28" t="s">
        <v>44</v>
      </c>
      <c r="E64" s="32">
        <v>280.3</v>
      </c>
      <c r="F64" s="32">
        <v>232.7</v>
      </c>
      <c r="G64" s="32">
        <v>163.1</v>
      </c>
      <c r="H64" s="32">
        <v>246.7</v>
      </c>
      <c r="I64" s="32">
        <v>99.6</v>
      </c>
    </row>
    <row r="65" spans="2:9" hidden="1" outlineLevel="1" x14ac:dyDescent="0.3">
      <c r="D65" s="28" t="s">
        <v>91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</row>
    <row r="66" spans="2:9" collapsed="1" x14ac:dyDescent="0.3">
      <c r="B66" s="1">
        <v>55411</v>
      </c>
      <c r="C66" s="1" t="s">
        <v>92</v>
      </c>
      <c r="D66" s="57" t="s">
        <v>93</v>
      </c>
      <c r="E66" s="35">
        <v>2096.4</v>
      </c>
      <c r="F66" s="35">
        <v>1311.8</v>
      </c>
      <c r="G66" s="35">
        <v>1528.1</v>
      </c>
      <c r="H66" s="35">
        <v>1669.8</v>
      </c>
      <c r="I66" s="35">
        <v>1700.6</v>
      </c>
    </row>
    <row r="67" spans="2:9" x14ac:dyDescent="0.3">
      <c r="C67" s="1" t="s">
        <v>94</v>
      </c>
      <c r="D67" s="21" t="s">
        <v>95</v>
      </c>
      <c r="E67" s="33">
        <v>10835</v>
      </c>
      <c r="F67" s="33">
        <v>10233.299999999999</v>
      </c>
      <c r="G67" s="33">
        <v>9880.4</v>
      </c>
      <c r="H67" s="33">
        <v>11002.9</v>
      </c>
      <c r="I67" s="33">
        <v>9836.2999999999993</v>
      </c>
    </row>
    <row r="68" spans="2:9" hidden="1" outlineLevel="1" x14ac:dyDescent="0.3">
      <c r="C68" s="20"/>
      <c r="D68" s="20"/>
      <c r="E68" s="32"/>
      <c r="F68" s="32"/>
      <c r="G68" s="32"/>
      <c r="H68" s="32"/>
      <c r="I68" s="32"/>
    </row>
    <row r="69" spans="2:9" hidden="1" outlineLevel="1" x14ac:dyDescent="0.3">
      <c r="C69" s="20" t="s">
        <v>96</v>
      </c>
      <c r="D69" s="24" t="s">
        <v>97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</row>
    <row r="70" spans="2:9" collapsed="1" x14ac:dyDescent="0.3">
      <c r="E70" s="34"/>
      <c r="F70" s="34"/>
      <c r="G70" s="34"/>
      <c r="H70" s="34"/>
      <c r="I70" s="34"/>
    </row>
    <row r="71" spans="2:9" x14ac:dyDescent="0.3">
      <c r="C71" s="1" t="s">
        <v>98</v>
      </c>
      <c r="D71" s="22" t="s">
        <v>99</v>
      </c>
      <c r="E71" s="36">
        <v>23595.9</v>
      </c>
      <c r="F71" s="36">
        <v>24289.9</v>
      </c>
      <c r="G71" s="36">
        <v>24509.8</v>
      </c>
      <c r="H71" s="36">
        <v>25507.3</v>
      </c>
      <c r="I71" s="36">
        <v>27725.4</v>
      </c>
    </row>
    <row r="72" spans="2:9" x14ac:dyDescent="0.3">
      <c r="E72" s="25"/>
      <c r="F72" s="25"/>
      <c r="G72" s="25"/>
      <c r="H72" s="25"/>
      <c r="I72" s="25"/>
    </row>
    <row r="73" spans="2:9" x14ac:dyDescent="0.3">
      <c r="E73" s="9"/>
      <c r="F73" s="9"/>
      <c r="G73" s="9"/>
      <c r="H73" s="9"/>
      <c r="I73" s="9"/>
    </row>
    <row r="74" spans="2:9" x14ac:dyDescent="0.3">
      <c r="E74" s="26">
        <f>+E71-E43</f>
        <v>0</v>
      </c>
      <c r="F74" s="26">
        <f>+F71-F43</f>
        <v>0</v>
      </c>
      <c r="G74" s="26">
        <f>+G71-G43</f>
        <v>0</v>
      </c>
      <c r="H74" s="26">
        <f>+H71-H43</f>
        <v>0</v>
      </c>
      <c r="I74" s="26">
        <f>+I71-I43</f>
        <v>0</v>
      </c>
    </row>
    <row r="75" spans="2:9" x14ac:dyDescent="0.3">
      <c r="E75" s="27"/>
      <c r="F75" s="27"/>
      <c r="G75" s="27"/>
      <c r="H75" s="27"/>
      <c r="I75" s="27"/>
    </row>
    <row r="76" spans="2:9" x14ac:dyDescent="0.3">
      <c r="E76" s="27"/>
      <c r="F76" s="27"/>
      <c r="G76" s="27"/>
      <c r="H76" s="27"/>
      <c r="I76" s="27"/>
    </row>
    <row r="77" spans="2:9" x14ac:dyDescent="0.3">
      <c r="E77" s="27"/>
      <c r="F77" s="27"/>
      <c r="G77" s="27"/>
      <c r="H77" s="27"/>
      <c r="I77" s="27"/>
    </row>
    <row r="78" spans="2:9" x14ac:dyDescent="0.3">
      <c r="E78" s="27"/>
      <c r="F78" s="27"/>
      <c r="G78" s="27"/>
      <c r="H78" s="27"/>
      <c r="I78" s="28"/>
    </row>
    <row r="79" spans="2:9" x14ac:dyDescent="0.3">
      <c r="D79" s="29"/>
      <c r="E79" s="28"/>
      <c r="F79" s="28"/>
      <c r="G79" s="28"/>
      <c r="H79" s="28"/>
      <c r="I79" s="28"/>
    </row>
    <row r="80" spans="2:9" x14ac:dyDescent="0.3">
      <c r="D80" s="28"/>
      <c r="E80" s="28"/>
      <c r="F80" s="28"/>
      <c r="G80" s="28"/>
      <c r="H80" s="28"/>
      <c r="I80" s="28"/>
    </row>
    <row r="81" spans="4:9" x14ac:dyDescent="0.3">
      <c r="D81" s="28"/>
      <c r="E81" s="28"/>
      <c r="F81" s="28"/>
      <c r="G81" s="28"/>
      <c r="H81" s="28"/>
      <c r="I81" s="28"/>
    </row>
    <row r="82" spans="4:9" x14ac:dyDescent="0.3">
      <c r="D82" s="28"/>
      <c r="E82" s="28"/>
      <c r="F82" s="28"/>
      <c r="G82" s="28"/>
      <c r="H82" s="28"/>
      <c r="I82" s="30"/>
    </row>
    <row r="83" spans="4:9" x14ac:dyDescent="0.3">
      <c r="D83" s="28"/>
      <c r="E83" s="28"/>
      <c r="F83" s="28"/>
      <c r="G83" s="28"/>
      <c r="H83" s="28"/>
      <c r="I83" s="28"/>
    </row>
    <row r="84" spans="4:9" x14ac:dyDescent="0.3">
      <c r="D84" s="28"/>
      <c r="E84" s="28"/>
      <c r="F84" s="28"/>
      <c r="G84" s="28"/>
      <c r="H84" s="28"/>
      <c r="I84" s="28"/>
    </row>
    <row r="85" spans="4:9" x14ac:dyDescent="0.3">
      <c r="D85" s="28"/>
      <c r="E85" s="28"/>
      <c r="F85" s="28"/>
      <c r="G85" s="28"/>
      <c r="H85" s="28"/>
      <c r="I85" s="28"/>
    </row>
    <row r="86" spans="4:9" x14ac:dyDescent="0.3">
      <c r="D86" s="29"/>
      <c r="E86" s="28"/>
      <c r="F86" s="28"/>
      <c r="G86" s="28"/>
      <c r="H86" s="28"/>
      <c r="I86" s="28"/>
    </row>
    <row r="87" spans="4:9" x14ac:dyDescent="0.3">
      <c r="D87" s="28"/>
      <c r="E87" s="27"/>
      <c r="F87" s="27"/>
      <c r="G87" s="27"/>
      <c r="H87" s="27"/>
      <c r="I87" s="27"/>
    </row>
    <row r="88" spans="4:9" x14ac:dyDescent="0.3">
      <c r="D88" s="28"/>
      <c r="E88" s="27"/>
      <c r="F88" s="27"/>
      <c r="G88" s="27"/>
      <c r="H88" s="27"/>
      <c r="I88" s="27"/>
    </row>
    <row r="89" spans="4:9" x14ac:dyDescent="0.3">
      <c r="D89" s="28"/>
      <c r="E89" s="27"/>
      <c r="F89" s="27"/>
      <c r="G89" s="27"/>
      <c r="H89" s="27"/>
      <c r="I89" s="27"/>
    </row>
    <row r="90" spans="4:9" x14ac:dyDescent="0.3">
      <c r="D90" s="28"/>
    </row>
    <row r="91" spans="4:9" x14ac:dyDescent="0.3">
      <c r="E91" s="31"/>
      <c r="F91" s="31"/>
      <c r="G91" s="31"/>
      <c r="H91" s="31"/>
      <c r="I91" s="31"/>
    </row>
    <row r="92" spans="4:9" x14ac:dyDescent="0.3">
      <c r="D92" s="28"/>
    </row>
  </sheetData>
  <pageMargins left="0.7" right="0.7" top="0.75" bottom="0.75" header="0.3" footer="0.3"/>
  <pageSetup paperSize="9" orientation="landscape" r:id="rId1"/>
  <rowBreaks count="1" manualBreakCount="1">
    <brk id="45" max="16383" man="1"/>
  </rowBreaks>
  <customProperties>
    <customPr name="SheetOptions" r:id="rId2"/>
    <customPr name="WORKBKFUNCTIONCACH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opLeftCell="B16" zoomScaleNormal="100" workbookViewId="0">
      <selection activeCell="C30" sqref="C30:C33"/>
    </sheetView>
  </sheetViews>
  <sheetFormatPr baseColWidth="10" defaultColWidth="9.1796875" defaultRowHeight="13" outlineLevelRow="2" outlineLevelCol="1" x14ac:dyDescent="0.3"/>
  <cols>
    <col min="1" max="1" width="9.1796875" style="1" hidden="1" customWidth="1" outlineLevel="1"/>
    <col min="2" max="2" width="53.54296875" style="1" customWidth="1" collapsed="1"/>
    <col min="3" max="7" width="11.7265625" style="1" customWidth="1"/>
    <col min="8" max="16384" width="9.1796875" style="1"/>
  </cols>
  <sheetData>
    <row r="1" spans="1:8" hidden="1" outlineLevel="1" x14ac:dyDescent="0.3">
      <c r="A1" s="1" t="s">
        <v>156</v>
      </c>
      <c r="B1" s="2" t="s">
        <v>1</v>
      </c>
      <c r="C1" s="1" t="s">
        <v>2</v>
      </c>
      <c r="D1" s="1" t="s">
        <v>2</v>
      </c>
      <c r="E1" s="1" t="s">
        <v>2</v>
      </c>
      <c r="F1" s="1" t="s">
        <v>2</v>
      </c>
      <c r="G1" s="1" t="s">
        <v>2</v>
      </c>
    </row>
    <row r="2" spans="1:8" hidden="1" outlineLevel="1" x14ac:dyDescent="0.3">
      <c r="B2" s="2" t="s">
        <v>4</v>
      </c>
      <c r="C2" s="5">
        <v>2017</v>
      </c>
      <c r="D2" s="5">
        <v>2017</v>
      </c>
      <c r="E2" s="5">
        <v>2017</v>
      </c>
      <c r="F2" s="5">
        <v>2017</v>
      </c>
      <c r="G2" s="5">
        <v>2018</v>
      </c>
    </row>
    <row r="3" spans="1:8" hidden="1" outlineLevel="1" x14ac:dyDescent="0.3">
      <c r="B3" s="2" t="s">
        <v>6</v>
      </c>
      <c r="C3" s="1" t="s">
        <v>157</v>
      </c>
      <c r="D3" s="1" t="s">
        <v>158</v>
      </c>
      <c r="E3" s="1" t="s">
        <v>160</v>
      </c>
      <c r="F3" s="1" t="s">
        <v>105</v>
      </c>
      <c r="G3" s="1" t="s">
        <v>157</v>
      </c>
    </row>
    <row r="4" spans="1:8" hidden="1" outlineLevel="1" x14ac:dyDescent="0.3">
      <c r="B4" s="2"/>
      <c r="C4" s="1" t="s">
        <v>198</v>
      </c>
      <c r="D4" s="1" t="s">
        <v>199</v>
      </c>
      <c r="E4" s="1" t="s">
        <v>200</v>
      </c>
      <c r="F4" s="1" t="s">
        <v>201</v>
      </c>
      <c r="G4" s="1" t="s">
        <v>198</v>
      </c>
    </row>
    <row r="5" spans="1:8" hidden="1" outlineLevel="1" x14ac:dyDescent="0.3">
      <c r="B5" s="2" t="s">
        <v>8</v>
      </c>
      <c r="C5" s="1" t="s">
        <v>9</v>
      </c>
      <c r="D5" s="1" t="s">
        <v>9</v>
      </c>
      <c r="E5" s="1" t="s">
        <v>9</v>
      </c>
      <c r="F5" s="1" t="s">
        <v>9</v>
      </c>
      <c r="G5" s="1" t="s">
        <v>9</v>
      </c>
      <c r="H5" s="6"/>
    </row>
    <row r="6" spans="1:8" hidden="1" outlineLevel="1" x14ac:dyDescent="0.3">
      <c r="B6" s="2" t="s">
        <v>10</v>
      </c>
      <c r="H6" s="6"/>
    </row>
    <row r="7" spans="1:8" hidden="1" outlineLevel="1" x14ac:dyDescent="0.3">
      <c r="B7" s="2" t="s">
        <v>11</v>
      </c>
      <c r="C7" s="1" t="s">
        <v>106</v>
      </c>
      <c r="D7" s="1" t="s">
        <v>106</v>
      </c>
      <c r="E7" s="1" t="s">
        <v>106</v>
      </c>
      <c r="F7" s="1" t="s">
        <v>106</v>
      </c>
      <c r="G7" s="1" t="s">
        <v>106</v>
      </c>
      <c r="H7" s="6"/>
    </row>
    <row r="8" spans="1:8" hidden="1" outlineLevel="1" x14ac:dyDescent="0.3">
      <c r="B8" s="2" t="s">
        <v>13</v>
      </c>
      <c r="C8" s="1" t="s">
        <v>14</v>
      </c>
      <c r="D8" s="1" t="s">
        <v>14</v>
      </c>
      <c r="E8" s="1" t="s">
        <v>14</v>
      </c>
      <c r="F8" s="1" t="s">
        <v>14</v>
      </c>
      <c r="G8" s="1" t="s">
        <v>14</v>
      </c>
      <c r="H8" s="6"/>
    </row>
    <row r="9" spans="1:8" hidden="1" outlineLevel="1" x14ac:dyDescent="0.3">
      <c r="B9" s="2" t="s">
        <v>15</v>
      </c>
      <c r="H9" s="6"/>
    </row>
    <row r="10" spans="1:8" hidden="1" outlineLevel="1" x14ac:dyDescent="0.3">
      <c r="B10" s="2" t="s">
        <v>16</v>
      </c>
      <c r="C10" s="1" t="s">
        <v>17</v>
      </c>
      <c r="D10" s="1" t="s">
        <v>17</v>
      </c>
      <c r="E10" s="1" t="s">
        <v>17</v>
      </c>
      <c r="F10" s="1" t="s">
        <v>17</v>
      </c>
      <c r="G10" s="1" t="s">
        <v>17</v>
      </c>
      <c r="H10" s="6"/>
    </row>
    <row r="11" spans="1:8" hidden="1" outlineLevel="1" x14ac:dyDescent="0.3">
      <c r="B11" s="2" t="s">
        <v>18</v>
      </c>
      <c r="C11" s="1" t="s">
        <v>19</v>
      </c>
      <c r="D11" s="1" t="s">
        <v>19</v>
      </c>
      <c r="E11" s="1" t="s">
        <v>19</v>
      </c>
      <c r="F11" s="1" t="s">
        <v>19</v>
      </c>
      <c r="G11" s="1" t="s">
        <v>19</v>
      </c>
      <c r="H11" s="6"/>
    </row>
    <row r="12" spans="1:8" hidden="1" outlineLevel="1" x14ac:dyDescent="0.3">
      <c r="B12" s="2" t="s">
        <v>20</v>
      </c>
      <c r="C12" s="1" t="s">
        <v>21</v>
      </c>
      <c r="D12" s="1" t="s">
        <v>21</v>
      </c>
      <c r="E12" s="1" t="s">
        <v>21</v>
      </c>
      <c r="F12" s="1" t="s">
        <v>21</v>
      </c>
      <c r="G12" s="1" t="s">
        <v>21</v>
      </c>
    </row>
    <row r="13" spans="1:8" hidden="1" outlineLevel="1" x14ac:dyDescent="0.3">
      <c r="B13" s="2" t="s">
        <v>22</v>
      </c>
      <c r="C13" s="1" t="s">
        <v>23</v>
      </c>
      <c r="D13" s="1" t="s">
        <v>23</v>
      </c>
      <c r="E13" s="1" t="s">
        <v>23</v>
      </c>
      <c r="F13" s="1" t="s">
        <v>23</v>
      </c>
      <c r="G13" s="1" t="s">
        <v>23</v>
      </c>
    </row>
    <row r="14" spans="1:8" hidden="1" outlineLevel="1" x14ac:dyDescent="0.3">
      <c r="B14" s="2" t="s">
        <v>24</v>
      </c>
      <c r="C14" s="38" t="s">
        <v>25</v>
      </c>
      <c r="D14" s="38" t="s">
        <v>25</v>
      </c>
      <c r="E14" s="38" t="s">
        <v>25</v>
      </c>
      <c r="F14" s="38" t="s">
        <v>25</v>
      </c>
      <c r="G14" s="38" t="s">
        <v>25</v>
      </c>
    </row>
    <row r="15" spans="1:8" hidden="1" outlineLevel="1" x14ac:dyDescent="0.3">
      <c r="B15" s="8" t="s">
        <v>26</v>
      </c>
      <c r="C15" s="39" t="s">
        <v>27</v>
      </c>
      <c r="D15" s="39" t="s">
        <v>27</v>
      </c>
      <c r="E15" s="39" t="s">
        <v>27</v>
      </c>
      <c r="F15" s="39" t="s">
        <v>27</v>
      </c>
      <c r="G15" s="39" t="s">
        <v>27</v>
      </c>
    </row>
    <row r="16" spans="1:8" collapsed="1" x14ac:dyDescent="0.3"/>
    <row r="18" spans="1:11" x14ac:dyDescent="0.3">
      <c r="B18" s="40" t="s">
        <v>161</v>
      </c>
      <c r="C18" s="20"/>
      <c r="D18" s="20"/>
      <c r="E18" s="20"/>
      <c r="F18" s="20"/>
      <c r="G18" s="20"/>
    </row>
    <row r="19" spans="1:11" x14ac:dyDescent="0.3">
      <c r="B19" s="20"/>
      <c r="C19" s="20"/>
      <c r="D19" s="20"/>
      <c r="E19" s="20"/>
      <c r="F19" s="20"/>
      <c r="G19" s="20"/>
    </row>
    <row r="20" spans="1:11" x14ac:dyDescent="0.3">
      <c r="B20" s="15" t="s">
        <v>28</v>
      </c>
      <c r="C20" s="16" t="str">
        <f>+C4&amp;" "&amp;C2</f>
        <v>1Q 2017</v>
      </c>
      <c r="D20" s="16" t="str">
        <f t="shared" ref="D20:G20" si="0">+D4&amp;" "&amp;D2</f>
        <v>2Q 2017</v>
      </c>
      <c r="E20" s="16" t="str">
        <f t="shared" si="0"/>
        <v>3Q 2017</v>
      </c>
      <c r="F20" s="16" t="str">
        <f t="shared" si="0"/>
        <v>4Q 2017</v>
      </c>
      <c r="G20" s="16" t="str">
        <f t="shared" si="0"/>
        <v>1Q 2018</v>
      </c>
    </row>
    <row r="21" spans="1:11" x14ac:dyDescent="0.3">
      <c r="B21" s="20"/>
      <c r="C21" s="20"/>
      <c r="D21" s="20"/>
      <c r="E21" s="20"/>
      <c r="F21" s="20"/>
      <c r="G21" s="20"/>
    </row>
    <row r="22" spans="1:11" x14ac:dyDescent="0.3">
      <c r="A22" s="1" t="s">
        <v>107</v>
      </c>
      <c r="B22" s="20" t="s">
        <v>108</v>
      </c>
      <c r="C22" s="47">
        <v>4536</v>
      </c>
      <c r="D22" s="47">
        <v>5101</v>
      </c>
      <c r="E22" s="47">
        <v>5247.9</v>
      </c>
      <c r="F22" s="47">
        <v>6247.7</v>
      </c>
      <c r="G22" s="47">
        <v>6398.2</v>
      </c>
      <c r="K22" s="53"/>
    </row>
    <row r="23" spans="1:11" x14ac:dyDescent="0.3">
      <c r="A23" s="1" t="s">
        <v>109</v>
      </c>
      <c r="B23" s="20" t="s">
        <v>110</v>
      </c>
      <c r="C23" s="47">
        <v>37.200000000000003</v>
      </c>
      <c r="D23" s="47">
        <v>46.9</v>
      </c>
      <c r="E23" s="47">
        <v>48.9</v>
      </c>
      <c r="F23" s="47">
        <v>102.6</v>
      </c>
      <c r="G23" s="47">
        <v>49</v>
      </c>
      <c r="K23" s="53"/>
    </row>
    <row r="24" spans="1:11" x14ac:dyDescent="0.3">
      <c r="A24" s="1" t="s">
        <v>111</v>
      </c>
      <c r="B24" s="40" t="s">
        <v>112</v>
      </c>
      <c r="C24" s="48">
        <v>4573.1000000000004</v>
      </c>
      <c r="D24" s="48">
        <v>5148</v>
      </c>
      <c r="E24" s="48">
        <v>5296.9</v>
      </c>
      <c r="F24" s="48">
        <v>6350.2</v>
      </c>
      <c r="G24" s="48">
        <v>6447.3</v>
      </c>
      <c r="K24" s="53"/>
    </row>
    <row r="25" spans="1:11" x14ac:dyDescent="0.3">
      <c r="B25" s="40"/>
      <c r="C25" s="47"/>
      <c r="D25" s="47"/>
      <c r="E25" s="47"/>
      <c r="F25" s="47"/>
      <c r="G25" s="47"/>
      <c r="K25" s="53"/>
    </row>
    <row r="26" spans="1:11" x14ac:dyDescent="0.3">
      <c r="A26" s="1" t="s">
        <v>113</v>
      </c>
      <c r="B26" s="20" t="s">
        <v>114</v>
      </c>
      <c r="C26" s="58">
        <v>-2383.5</v>
      </c>
      <c r="D26" s="58">
        <v>-2557.1</v>
      </c>
      <c r="E26" s="58">
        <v>-2735.9</v>
      </c>
      <c r="F26" s="58">
        <v>-3148</v>
      </c>
      <c r="G26" s="58">
        <v>-3000.5</v>
      </c>
      <c r="K26" s="53"/>
    </row>
    <row r="27" spans="1:11" x14ac:dyDescent="0.3">
      <c r="A27" s="1" t="s">
        <v>115</v>
      </c>
      <c r="B27" s="20" t="s">
        <v>116</v>
      </c>
      <c r="C27" s="58">
        <v>-759.4</v>
      </c>
      <c r="D27" s="58">
        <v>-778.8</v>
      </c>
      <c r="E27" s="58">
        <v>-738.8</v>
      </c>
      <c r="F27" s="58">
        <v>-867.8</v>
      </c>
      <c r="G27" s="58">
        <v>-847.1</v>
      </c>
      <c r="K27" s="53"/>
    </row>
    <row r="28" spans="1:11" x14ac:dyDescent="0.3">
      <c r="A28" s="1" t="s">
        <v>117</v>
      </c>
      <c r="B28" s="24" t="s">
        <v>118</v>
      </c>
      <c r="C28" s="59">
        <v>-989.1</v>
      </c>
      <c r="D28" s="59">
        <v>-1011.4</v>
      </c>
      <c r="E28" s="59">
        <v>-974</v>
      </c>
      <c r="F28" s="59">
        <v>-1270.8</v>
      </c>
      <c r="G28" s="59">
        <v>-1149.4000000000001</v>
      </c>
      <c r="K28" s="53"/>
    </row>
    <row r="29" spans="1:11" x14ac:dyDescent="0.3">
      <c r="B29" s="20"/>
      <c r="C29" s="47"/>
      <c r="D29" s="47"/>
      <c r="E29" s="47"/>
      <c r="F29" s="47"/>
      <c r="G29" s="47"/>
      <c r="K29" s="53"/>
    </row>
    <row r="30" spans="1:11" s="9" customFormat="1" x14ac:dyDescent="0.3">
      <c r="A30" s="9" t="s">
        <v>119</v>
      </c>
      <c r="B30" s="40" t="s">
        <v>120</v>
      </c>
      <c r="C30" s="48">
        <v>441.1</v>
      </c>
      <c r="D30" s="48">
        <v>800.7</v>
      </c>
      <c r="E30" s="48">
        <v>848.2</v>
      </c>
      <c r="F30" s="48">
        <v>1063.5999999999999</v>
      </c>
      <c r="G30" s="48">
        <v>1450.2</v>
      </c>
      <c r="K30" s="53"/>
    </row>
    <row r="31" spans="1:11" x14ac:dyDescent="0.3">
      <c r="B31" s="42"/>
      <c r="C31" s="47"/>
      <c r="D31" s="47"/>
      <c r="E31" s="47"/>
      <c r="F31" s="47"/>
      <c r="G31" s="47"/>
      <c r="K31" s="53"/>
    </row>
    <row r="32" spans="1:11" x14ac:dyDescent="0.3">
      <c r="A32" s="1" t="s">
        <v>121</v>
      </c>
      <c r="B32" s="20" t="s">
        <v>122</v>
      </c>
      <c r="C32" s="58">
        <v>-308.2</v>
      </c>
      <c r="D32" s="58">
        <v>-317.8</v>
      </c>
      <c r="E32" s="58">
        <v>-311.39999999999998</v>
      </c>
      <c r="F32" s="58">
        <v>-306.60000000000002</v>
      </c>
      <c r="G32" s="58">
        <v>-301.89999999999998</v>
      </c>
      <c r="K32" s="53"/>
    </row>
    <row r="33" spans="1:11" x14ac:dyDescent="0.3">
      <c r="A33" s="28" t="s">
        <v>123</v>
      </c>
      <c r="B33" s="18" t="s">
        <v>124</v>
      </c>
      <c r="C33" s="58">
        <v>-5</v>
      </c>
      <c r="D33" s="58">
        <v>-8.6</v>
      </c>
      <c r="E33" s="58">
        <v>0</v>
      </c>
      <c r="F33" s="58">
        <v>-3.2</v>
      </c>
      <c r="G33" s="58">
        <v>-1.7</v>
      </c>
      <c r="K33" s="53"/>
    </row>
    <row r="34" spans="1:11" x14ac:dyDescent="0.3">
      <c r="A34" s="1" t="s">
        <v>125</v>
      </c>
      <c r="B34" s="24" t="s">
        <v>126</v>
      </c>
      <c r="C34" s="59">
        <v>-37.5</v>
      </c>
      <c r="D34" s="59">
        <v>-32.4</v>
      </c>
      <c r="E34" s="59">
        <v>47.2</v>
      </c>
      <c r="F34" s="59">
        <v>66.3</v>
      </c>
      <c r="G34" s="59">
        <v>-201.4</v>
      </c>
      <c r="K34" s="53"/>
    </row>
    <row r="35" spans="1:11" x14ac:dyDescent="0.3">
      <c r="B35" s="20"/>
      <c r="C35" s="49"/>
      <c r="D35" s="49"/>
      <c r="E35" s="49"/>
      <c r="F35" s="49"/>
      <c r="G35" s="49"/>
      <c r="K35" s="53"/>
    </row>
    <row r="36" spans="1:11" x14ac:dyDescent="0.3">
      <c r="A36" s="9" t="s">
        <v>127</v>
      </c>
      <c r="B36" s="40" t="s">
        <v>128</v>
      </c>
      <c r="C36" s="50">
        <v>90.3</v>
      </c>
      <c r="D36" s="50">
        <v>442</v>
      </c>
      <c r="E36" s="50">
        <v>584.1</v>
      </c>
      <c r="F36" s="50">
        <v>820.1</v>
      </c>
      <c r="G36" s="50">
        <v>945.2</v>
      </c>
      <c r="K36" s="53"/>
    </row>
    <row r="37" spans="1:11" x14ac:dyDescent="0.3">
      <c r="A37" s="9"/>
      <c r="B37" s="40"/>
      <c r="C37" s="50"/>
      <c r="D37" s="50"/>
      <c r="E37" s="50"/>
      <c r="F37" s="50"/>
      <c r="G37" s="50"/>
      <c r="K37" s="53"/>
    </row>
    <row r="38" spans="1:11" collapsed="1" x14ac:dyDescent="0.3">
      <c r="A38" s="1" t="s">
        <v>129</v>
      </c>
      <c r="B38" s="20" t="s">
        <v>130</v>
      </c>
      <c r="C38" s="47">
        <v>1.5</v>
      </c>
      <c r="D38" s="47">
        <v>9.5</v>
      </c>
      <c r="E38" s="47">
        <v>9.6</v>
      </c>
      <c r="F38" s="47">
        <v>13.6</v>
      </c>
      <c r="G38" s="47">
        <v>3</v>
      </c>
      <c r="K38" s="53"/>
    </row>
    <row r="39" spans="1:11" collapsed="1" x14ac:dyDescent="0.3">
      <c r="A39" s="1" t="s">
        <v>131</v>
      </c>
      <c r="B39" s="20" t="s">
        <v>132</v>
      </c>
      <c r="C39" s="58">
        <v>7.4</v>
      </c>
      <c r="D39" s="58">
        <v>7.2</v>
      </c>
      <c r="E39" s="58">
        <v>8.1999999999999993</v>
      </c>
      <c r="F39" s="58">
        <v>7.6</v>
      </c>
      <c r="G39" s="58">
        <v>8.8000000000000007</v>
      </c>
      <c r="K39" s="53"/>
    </row>
    <row r="40" spans="1:11" collapsed="1" x14ac:dyDescent="0.3">
      <c r="A40" s="1" t="s">
        <v>133</v>
      </c>
      <c r="B40" s="20" t="s">
        <v>134</v>
      </c>
      <c r="C40" s="58">
        <v>2.5</v>
      </c>
      <c r="D40" s="58">
        <v>-7.2</v>
      </c>
      <c r="E40" s="58">
        <v>-9.4</v>
      </c>
      <c r="F40" s="58">
        <v>6.4</v>
      </c>
      <c r="G40" s="58">
        <v>-10.9</v>
      </c>
      <c r="K40" s="53"/>
    </row>
    <row r="41" spans="1:11" collapsed="1" x14ac:dyDescent="0.3">
      <c r="A41" s="1" t="s">
        <v>135</v>
      </c>
      <c r="B41" s="24" t="s">
        <v>136</v>
      </c>
      <c r="C41" s="59">
        <v>-113.4</v>
      </c>
      <c r="D41" s="59">
        <v>-109.1</v>
      </c>
      <c r="E41" s="59">
        <v>-129.9</v>
      </c>
      <c r="F41" s="59">
        <v>-122.1</v>
      </c>
      <c r="G41" s="59">
        <v>-117</v>
      </c>
      <c r="K41" s="53"/>
    </row>
    <row r="42" spans="1:11" x14ac:dyDescent="0.3">
      <c r="B42" s="20"/>
      <c r="C42" s="47"/>
      <c r="D42" s="47"/>
      <c r="E42" s="47"/>
      <c r="F42" s="47"/>
      <c r="G42" s="47"/>
      <c r="K42" s="53"/>
    </row>
    <row r="43" spans="1:11" x14ac:dyDescent="0.3">
      <c r="A43" s="1" t="s">
        <v>137</v>
      </c>
      <c r="B43" s="22" t="s">
        <v>138</v>
      </c>
      <c r="C43" s="60">
        <v>-11.6</v>
      </c>
      <c r="D43" s="60">
        <v>342.4</v>
      </c>
      <c r="E43" s="60">
        <v>462.5</v>
      </c>
      <c r="F43" s="60">
        <v>725.5</v>
      </c>
      <c r="G43" s="60">
        <v>829.1</v>
      </c>
      <c r="K43" s="53"/>
    </row>
    <row r="44" spans="1:11" x14ac:dyDescent="0.3">
      <c r="B44" s="20"/>
      <c r="C44" s="47"/>
      <c r="D44" s="47"/>
      <c r="E44" s="47"/>
      <c r="F44" s="47"/>
      <c r="G44" s="47"/>
      <c r="K44" s="53"/>
    </row>
    <row r="45" spans="1:11" x14ac:dyDescent="0.3">
      <c r="A45" s="1" t="s">
        <v>139</v>
      </c>
      <c r="B45" s="24" t="s">
        <v>140</v>
      </c>
      <c r="C45" s="59">
        <v>-57.8</v>
      </c>
      <c r="D45" s="59">
        <v>-72.3</v>
      </c>
      <c r="E45" s="59">
        <v>-80.599999999999994</v>
      </c>
      <c r="F45" s="59">
        <v>-58.7</v>
      </c>
      <c r="G45" s="59">
        <v>-100.4</v>
      </c>
      <c r="K45" s="53"/>
    </row>
    <row r="46" spans="1:11" hidden="1" outlineLevel="2" x14ac:dyDescent="0.3">
      <c r="B46" s="20"/>
      <c r="C46" s="47"/>
      <c r="D46" s="47"/>
      <c r="E46" s="47"/>
      <c r="F46" s="47"/>
      <c r="G46" s="47"/>
      <c r="K46" s="53"/>
    </row>
    <row r="47" spans="1:11" hidden="1" outlineLevel="2" x14ac:dyDescent="0.3">
      <c r="A47" s="1" t="s">
        <v>141</v>
      </c>
      <c r="B47" s="22" t="s">
        <v>142</v>
      </c>
      <c r="C47" s="51">
        <v>-69.392655111640792</v>
      </c>
      <c r="D47" s="51">
        <v>270.05536251912099</v>
      </c>
      <c r="E47" s="51">
        <v>381.91165404678799</v>
      </c>
      <c r="F47" s="51">
        <v>666.83206367773994</v>
      </c>
      <c r="G47" s="51">
        <v>728.69142955152097</v>
      </c>
      <c r="K47" s="53"/>
    </row>
    <row r="48" spans="1:11" hidden="1" outlineLevel="2" x14ac:dyDescent="0.3">
      <c r="B48" s="20"/>
      <c r="C48" s="47"/>
      <c r="D48" s="47"/>
      <c r="E48" s="47"/>
      <c r="F48" s="47"/>
      <c r="G48" s="47"/>
      <c r="K48" s="53"/>
    </row>
    <row r="49" spans="1:11" hidden="1" outlineLevel="2" x14ac:dyDescent="0.3">
      <c r="A49" s="1" t="s">
        <v>143</v>
      </c>
      <c r="B49" s="20" t="s">
        <v>144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K49" s="53"/>
    </row>
    <row r="50" spans="1:11" collapsed="1" x14ac:dyDescent="0.3">
      <c r="B50" s="40"/>
      <c r="C50" s="49"/>
      <c r="D50" s="49"/>
      <c r="E50" s="49"/>
      <c r="F50" s="49"/>
      <c r="G50" s="49"/>
      <c r="K50" s="53"/>
    </row>
    <row r="51" spans="1:11" x14ac:dyDescent="0.3">
      <c r="A51" s="1" t="s">
        <v>145</v>
      </c>
      <c r="B51" s="22" t="s">
        <v>146</v>
      </c>
      <c r="C51" s="60">
        <v>-69.400000000000006</v>
      </c>
      <c r="D51" s="60">
        <v>270.10000000000002</v>
      </c>
      <c r="E51" s="60">
        <v>381.9</v>
      </c>
      <c r="F51" s="60">
        <v>666.8</v>
      </c>
      <c r="G51" s="60">
        <v>728.7</v>
      </c>
      <c r="K51" s="53"/>
    </row>
    <row r="52" spans="1:11" x14ac:dyDescent="0.3">
      <c r="B52" s="40" t="s">
        <v>147</v>
      </c>
      <c r="C52" s="47"/>
      <c r="D52" s="47"/>
      <c r="E52" s="47"/>
      <c r="F52" s="47"/>
      <c r="G52" s="47"/>
      <c r="K52" s="53"/>
    </row>
    <row r="53" spans="1:11" x14ac:dyDescent="0.3">
      <c r="A53" s="1" t="s">
        <v>148</v>
      </c>
      <c r="B53" s="20" t="s">
        <v>149</v>
      </c>
      <c r="C53" s="58">
        <v>7.8</v>
      </c>
      <c r="D53" s="58">
        <v>10.3</v>
      </c>
      <c r="E53" s="58">
        <v>9</v>
      </c>
      <c r="F53" s="58">
        <v>11.6</v>
      </c>
      <c r="G53" s="58">
        <v>6.1</v>
      </c>
      <c r="K53" s="53"/>
    </row>
    <row r="54" spans="1:11" x14ac:dyDescent="0.3">
      <c r="A54" s="1" t="s">
        <v>150</v>
      </c>
      <c r="B54" s="20" t="s">
        <v>151</v>
      </c>
      <c r="C54" s="58">
        <v>-77.2</v>
      </c>
      <c r="D54" s="58">
        <v>259.8</v>
      </c>
      <c r="E54" s="58">
        <v>372.9</v>
      </c>
      <c r="F54" s="58">
        <v>655.20000000000005</v>
      </c>
      <c r="G54" s="58">
        <v>722.6</v>
      </c>
      <c r="K54" s="53"/>
    </row>
    <row r="55" spans="1:11" x14ac:dyDescent="0.3">
      <c r="B55" s="40"/>
      <c r="C55" s="41"/>
      <c r="D55" s="41"/>
      <c r="E55" s="41"/>
      <c r="F55" s="41"/>
      <c r="G55" s="41"/>
      <c r="K55" s="53"/>
    </row>
    <row r="56" spans="1:11" x14ac:dyDescent="0.3">
      <c r="B56" s="18"/>
      <c r="C56" s="41"/>
      <c r="D56" s="41"/>
      <c r="E56" s="41"/>
      <c r="F56" s="41"/>
      <c r="G56" s="41"/>
      <c r="K56" s="53"/>
    </row>
    <row r="57" spans="1:11" x14ac:dyDescent="0.3">
      <c r="B57" s="22" t="s">
        <v>195</v>
      </c>
      <c r="C57" s="43"/>
      <c r="D57" s="16"/>
      <c r="E57" s="16"/>
      <c r="F57" s="16"/>
      <c r="G57" s="16"/>
      <c r="H57" s="46"/>
      <c r="K57" s="53"/>
    </row>
    <row r="58" spans="1:11" x14ac:dyDescent="0.3">
      <c r="B58" s="1" t="s">
        <v>182</v>
      </c>
      <c r="C58" s="45">
        <f>C54/C60</f>
        <v>-0.19203980099502488</v>
      </c>
      <c r="D58" s="45">
        <f>D54/D60</f>
        <v>0.64626865671641798</v>
      </c>
      <c r="E58" s="45">
        <f>E54/E60</f>
        <v>0.92761194029850735</v>
      </c>
      <c r="F58" s="45">
        <f>F54/F60</f>
        <v>1.6298507462686569</v>
      </c>
      <c r="G58" s="44">
        <f>G54/G60</f>
        <v>1.7126332616652731</v>
      </c>
      <c r="H58" s="44"/>
      <c r="K58" s="53"/>
    </row>
    <row r="59" spans="1:11" x14ac:dyDescent="0.3">
      <c r="B59" s="1" t="s">
        <v>183</v>
      </c>
      <c r="C59" s="45">
        <f>C54/C61</f>
        <v>-0.13280341696448464</v>
      </c>
      <c r="D59" s="45">
        <f>D54/D61</f>
        <v>0.44692134361882269</v>
      </c>
      <c r="E59" s="45">
        <f>E54/E61</f>
        <v>0.64148178997482275</v>
      </c>
      <c r="F59" s="45">
        <f>F54/F61</f>
        <v>1.1271087926830354</v>
      </c>
      <c r="G59" s="44">
        <f>G54/G61</f>
        <v>1.243053744799697</v>
      </c>
      <c r="H59" s="44"/>
      <c r="K59" s="53"/>
    </row>
    <row r="60" spans="1:11" x14ac:dyDescent="0.3">
      <c r="B60" s="1" t="s">
        <v>152</v>
      </c>
      <c r="C60" s="23">
        <v>402</v>
      </c>
      <c r="D60" s="23">
        <v>402</v>
      </c>
      <c r="E60" s="23">
        <v>402</v>
      </c>
      <c r="F60" s="23">
        <v>402</v>
      </c>
      <c r="G60" s="23">
        <v>421.92337155555555</v>
      </c>
      <c r="H60" s="23"/>
      <c r="K60" s="53"/>
    </row>
    <row r="61" spans="1:11" x14ac:dyDescent="0.3">
      <c r="B61" s="1" t="s">
        <v>153</v>
      </c>
      <c r="C61" s="23">
        <f t="shared" ref="C61:G61" si="1">581.310344</f>
        <v>581.31034399999999</v>
      </c>
      <c r="D61" s="23">
        <f t="shared" si="1"/>
        <v>581.31034399999999</v>
      </c>
      <c r="E61" s="23">
        <f t="shared" si="1"/>
        <v>581.31034399999999</v>
      </c>
      <c r="F61" s="23">
        <f t="shared" si="1"/>
        <v>581.31034399999999</v>
      </c>
      <c r="G61" s="23">
        <f t="shared" si="1"/>
        <v>581.31034399999999</v>
      </c>
      <c r="H61" s="23"/>
      <c r="K61" s="53"/>
    </row>
  </sheetData>
  <pageMargins left="0.7" right="0.7" top="0.75" bottom="0.75" header="0.3" footer="0.3"/>
  <pageSetup paperSize="9" scale="72" fitToHeight="0" orientation="portrait" r:id="rId1"/>
  <customProperties>
    <customPr name="SheetOptions" r:id="rId2"/>
  </customProperties>
  <ignoredErrors>
    <ignoredError sqref="C25:G25 C58:G59 C61:G61 C60:F60 C29:G29 C31:G31 C35:G35 C37:G37 C42:G42 C44:G44 C46:G46 C48:G48 C50:G50 C52:G5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B16" zoomScaleNormal="100" workbookViewId="0">
      <selection activeCell="J40" sqref="J40"/>
    </sheetView>
  </sheetViews>
  <sheetFormatPr baseColWidth="10" defaultColWidth="9.1796875" defaultRowHeight="13" outlineLevelRow="2" outlineLevelCol="1" x14ac:dyDescent="0.3"/>
  <cols>
    <col min="1" max="1" width="0" style="1" hidden="1" customWidth="1" outlineLevel="1"/>
    <col min="2" max="2" width="53.54296875" style="1" customWidth="1" collapsed="1"/>
    <col min="3" max="7" width="14.81640625" style="1" bestFit="1" customWidth="1"/>
    <col min="8" max="16384" width="9.1796875" style="1"/>
  </cols>
  <sheetData>
    <row r="1" spans="1:8" hidden="1" outlineLevel="1" x14ac:dyDescent="0.3">
      <c r="A1" s="1" t="s">
        <v>156</v>
      </c>
      <c r="B1" s="2" t="s">
        <v>1</v>
      </c>
      <c r="C1" s="1" t="s">
        <v>2</v>
      </c>
      <c r="D1" s="1" t="s">
        <v>2</v>
      </c>
      <c r="E1" s="1" t="s">
        <v>2</v>
      </c>
      <c r="F1" s="1" t="s">
        <v>2</v>
      </c>
      <c r="G1" s="1" t="s">
        <v>2</v>
      </c>
    </row>
    <row r="2" spans="1:8" hidden="1" outlineLevel="1" x14ac:dyDescent="0.3">
      <c r="B2" s="2" t="s">
        <v>4</v>
      </c>
      <c r="C2" s="5">
        <v>2017</v>
      </c>
      <c r="D2" s="5">
        <v>2017</v>
      </c>
      <c r="E2" s="5">
        <v>2017</v>
      </c>
      <c r="F2" s="5">
        <v>2017</v>
      </c>
      <c r="G2" s="5">
        <v>2018</v>
      </c>
    </row>
    <row r="3" spans="1:8" hidden="1" outlineLevel="1" x14ac:dyDescent="0.3">
      <c r="B3" s="2" t="s">
        <v>6</v>
      </c>
      <c r="C3" s="1" t="s">
        <v>157</v>
      </c>
      <c r="D3" s="1" t="s">
        <v>158</v>
      </c>
      <c r="E3" s="1" t="s">
        <v>160</v>
      </c>
      <c r="F3" s="1" t="s">
        <v>105</v>
      </c>
      <c r="G3" s="1" t="s">
        <v>157</v>
      </c>
    </row>
    <row r="4" spans="1:8" hidden="1" outlineLevel="1" x14ac:dyDescent="0.3">
      <c r="B4" s="2"/>
      <c r="C4" s="1" t="s">
        <v>198</v>
      </c>
      <c r="D4" s="1" t="s">
        <v>199</v>
      </c>
      <c r="E4" s="1" t="s">
        <v>200</v>
      </c>
      <c r="F4" s="1" t="s">
        <v>201</v>
      </c>
      <c r="G4" s="1" t="s">
        <v>198</v>
      </c>
    </row>
    <row r="5" spans="1:8" hidden="1" outlineLevel="1" x14ac:dyDescent="0.3">
      <c r="B5" s="2" t="s">
        <v>8</v>
      </c>
      <c r="C5" s="1" t="s">
        <v>9</v>
      </c>
      <c r="D5" s="1" t="s">
        <v>9</v>
      </c>
      <c r="E5" s="1" t="s">
        <v>9</v>
      </c>
      <c r="F5" s="1" t="s">
        <v>9</v>
      </c>
      <c r="G5" s="1" t="s">
        <v>9</v>
      </c>
      <c r="H5" s="6"/>
    </row>
    <row r="6" spans="1:8" hidden="1" outlineLevel="1" x14ac:dyDescent="0.3">
      <c r="B6" s="2" t="s">
        <v>10</v>
      </c>
      <c r="H6" s="6"/>
    </row>
    <row r="7" spans="1:8" hidden="1" outlineLevel="1" x14ac:dyDescent="0.3">
      <c r="B7" s="2" t="s">
        <v>11</v>
      </c>
      <c r="C7" s="1" t="s">
        <v>202</v>
      </c>
      <c r="D7" s="1" t="s">
        <v>202</v>
      </c>
      <c r="E7" s="1" t="s">
        <v>202</v>
      </c>
      <c r="F7" s="1" t="s">
        <v>202</v>
      </c>
      <c r="G7" s="1" t="s">
        <v>202</v>
      </c>
      <c r="H7" s="6"/>
    </row>
    <row r="8" spans="1:8" hidden="1" outlineLevel="1" x14ac:dyDescent="0.3">
      <c r="B8" s="2" t="s">
        <v>13</v>
      </c>
      <c r="C8" s="1" t="s">
        <v>14</v>
      </c>
      <c r="D8" s="1" t="s">
        <v>14</v>
      </c>
      <c r="E8" s="1" t="s">
        <v>14</v>
      </c>
      <c r="F8" s="1" t="s">
        <v>14</v>
      </c>
      <c r="G8" s="1" t="s">
        <v>14</v>
      </c>
      <c r="H8" s="6"/>
    </row>
    <row r="9" spans="1:8" hidden="1" outlineLevel="1" x14ac:dyDescent="0.3">
      <c r="B9" s="2" t="s">
        <v>15</v>
      </c>
      <c r="H9" s="6"/>
    </row>
    <row r="10" spans="1:8" hidden="1" outlineLevel="1" x14ac:dyDescent="0.3">
      <c r="B10" s="2" t="s">
        <v>16</v>
      </c>
      <c r="C10" s="1" t="s">
        <v>17</v>
      </c>
      <c r="D10" s="1" t="s">
        <v>17</v>
      </c>
      <c r="E10" s="1" t="s">
        <v>17</v>
      </c>
      <c r="F10" s="1" t="s">
        <v>17</v>
      </c>
      <c r="G10" s="1" t="s">
        <v>17</v>
      </c>
      <c r="H10" s="6"/>
    </row>
    <row r="11" spans="1:8" hidden="1" outlineLevel="1" x14ac:dyDescent="0.3">
      <c r="B11" s="2" t="s">
        <v>18</v>
      </c>
      <c r="C11" s="1" t="s">
        <v>19</v>
      </c>
      <c r="D11" s="1" t="s">
        <v>19</v>
      </c>
      <c r="E11" s="1" t="s">
        <v>19</v>
      </c>
      <c r="F11" s="1" t="s">
        <v>19</v>
      </c>
      <c r="G11" s="1" t="s">
        <v>19</v>
      </c>
      <c r="H11" s="6"/>
    </row>
    <row r="12" spans="1:8" hidden="1" outlineLevel="1" x14ac:dyDescent="0.3">
      <c r="B12" s="2" t="s">
        <v>20</v>
      </c>
      <c r="C12" s="1" t="s">
        <v>21</v>
      </c>
      <c r="D12" s="1" t="s">
        <v>21</v>
      </c>
      <c r="E12" s="1" t="s">
        <v>21</v>
      </c>
      <c r="F12" s="1" t="s">
        <v>21</v>
      </c>
      <c r="G12" s="1" t="s">
        <v>21</v>
      </c>
    </row>
    <row r="13" spans="1:8" hidden="1" outlineLevel="1" x14ac:dyDescent="0.3">
      <c r="B13" s="2" t="s">
        <v>22</v>
      </c>
      <c r="C13" s="1" t="s">
        <v>23</v>
      </c>
      <c r="D13" s="1" t="s">
        <v>23</v>
      </c>
      <c r="E13" s="1" t="s">
        <v>23</v>
      </c>
      <c r="F13" s="1" t="s">
        <v>23</v>
      </c>
      <c r="G13" s="1" t="s">
        <v>23</v>
      </c>
    </row>
    <row r="14" spans="1:8" hidden="1" outlineLevel="1" x14ac:dyDescent="0.3">
      <c r="B14" s="2" t="s">
        <v>24</v>
      </c>
      <c r="C14" s="38" t="s">
        <v>25</v>
      </c>
      <c r="D14" s="38" t="s">
        <v>25</v>
      </c>
      <c r="E14" s="38" t="s">
        <v>25</v>
      </c>
      <c r="F14" s="38" t="s">
        <v>25</v>
      </c>
      <c r="G14" s="38" t="s">
        <v>25</v>
      </c>
    </row>
    <row r="15" spans="1:8" hidden="1" outlineLevel="1" x14ac:dyDescent="0.3">
      <c r="B15" s="8" t="s">
        <v>26</v>
      </c>
      <c r="C15" s="39" t="s">
        <v>27</v>
      </c>
      <c r="D15" s="39" t="s">
        <v>27</v>
      </c>
      <c r="E15" s="39" t="s">
        <v>27</v>
      </c>
      <c r="F15" s="39" t="s">
        <v>27</v>
      </c>
      <c r="G15" s="39" t="s">
        <v>27</v>
      </c>
    </row>
    <row r="16" spans="1:8" collapsed="1" x14ac:dyDescent="0.3"/>
    <row r="18" spans="1:7" x14ac:dyDescent="0.3">
      <c r="B18" s="40" t="s">
        <v>161</v>
      </c>
      <c r="C18" s="20"/>
      <c r="D18" s="20"/>
      <c r="E18" s="20"/>
      <c r="F18" s="20"/>
      <c r="G18" s="20"/>
    </row>
    <row r="19" spans="1:7" x14ac:dyDescent="0.3">
      <c r="B19" s="20"/>
      <c r="C19" s="20"/>
      <c r="D19" s="20"/>
      <c r="E19" s="20"/>
      <c r="F19" s="20"/>
      <c r="G19" s="20"/>
    </row>
    <row r="20" spans="1:7" x14ac:dyDescent="0.3">
      <c r="B20" s="15" t="s">
        <v>28</v>
      </c>
      <c r="C20" s="16" t="str">
        <f>+C4&amp;" "&amp;C2</f>
        <v>1Q 2017</v>
      </c>
      <c r="D20" s="16" t="str">
        <f t="shared" ref="D20:G20" si="0">+D4&amp;" "&amp;D2</f>
        <v>2Q 2017</v>
      </c>
      <c r="E20" s="16" t="str">
        <f t="shared" si="0"/>
        <v>3Q 2017</v>
      </c>
      <c r="F20" s="16" t="str">
        <f t="shared" si="0"/>
        <v>4Q 2017</v>
      </c>
      <c r="G20" s="16" t="str">
        <f t="shared" si="0"/>
        <v>1Q 2018</v>
      </c>
    </row>
    <row r="21" spans="1:7" x14ac:dyDescent="0.3">
      <c r="B21" s="20"/>
      <c r="C21" s="20"/>
      <c r="D21" s="20"/>
      <c r="E21" s="20"/>
      <c r="F21" s="20"/>
      <c r="G21" s="20"/>
    </row>
    <row r="22" spans="1:7" x14ac:dyDescent="0.3">
      <c r="A22" s="1" t="s">
        <v>107</v>
      </c>
      <c r="B22" s="20" t="s">
        <v>108</v>
      </c>
      <c r="C22" s="47">
        <v>4536</v>
      </c>
      <c r="D22" s="47">
        <v>9637</v>
      </c>
      <c r="E22" s="47">
        <v>14885</v>
      </c>
      <c r="F22" s="47">
        <v>21132.6</v>
      </c>
      <c r="G22" s="47">
        <v>6398.2</v>
      </c>
    </row>
    <row r="23" spans="1:7" x14ac:dyDescent="0.3">
      <c r="A23" s="1" t="s">
        <v>109</v>
      </c>
      <c r="B23" s="20" t="s">
        <v>110</v>
      </c>
      <c r="C23" s="47">
        <v>37.200000000000003</v>
      </c>
      <c r="D23" s="47">
        <v>84.1</v>
      </c>
      <c r="E23" s="47">
        <v>133</v>
      </c>
      <c r="F23" s="47">
        <v>235.6</v>
      </c>
      <c r="G23" s="47">
        <v>49</v>
      </c>
    </row>
    <row r="24" spans="1:7" x14ac:dyDescent="0.3">
      <c r="A24" s="1" t="s">
        <v>111</v>
      </c>
      <c r="B24" s="40" t="s">
        <v>112</v>
      </c>
      <c r="C24" s="48">
        <v>4573.1000000000004</v>
      </c>
      <c r="D24" s="48">
        <v>9721.1</v>
      </c>
      <c r="E24" s="48">
        <v>15018</v>
      </c>
      <c r="F24" s="48">
        <v>21368.2</v>
      </c>
      <c r="G24" s="48">
        <v>6447.3</v>
      </c>
    </row>
    <row r="25" spans="1:7" x14ac:dyDescent="0.3">
      <c r="B25" s="40"/>
      <c r="C25" s="47"/>
      <c r="D25" s="47"/>
      <c r="E25" s="47"/>
      <c r="F25" s="47"/>
      <c r="G25" s="47"/>
    </row>
    <row r="26" spans="1:7" x14ac:dyDescent="0.3">
      <c r="A26" s="1" t="s">
        <v>113</v>
      </c>
      <c r="B26" s="20" t="s">
        <v>114</v>
      </c>
      <c r="C26" s="58">
        <v>-2383.5</v>
      </c>
      <c r="D26" s="58">
        <v>-4940.6000000000004</v>
      </c>
      <c r="E26" s="58">
        <v>-7676.5</v>
      </c>
      <c r="F26" s="58">
        <v>-10824.5</v>
      </c>
      <c r="G26" s="58">
        <v>-3000.5</v>
      </c>
    </row>
    <row r="27" spans="1:7" x14ac:dyDescent="0.3">
      <c r="A27" s="1" t="s">
        <v>115</v>
      </c>
      <c r="B27" s="20" t="s">
        <v>116</v>
      </c>
      <c r="C27" s="58">
        <v>-759.4</v>
      </c>
      <c r="D27" s="58">
        <v>-1538.2</v>
      </c>
      <c r="E27" s="58">
        <v>-2277</v>
      </c>
      <c r="F27" s="58">
        <v>-3144.8</v>
      </c>
      <c r="G27" s="58">
        <v>-847.1</v>
      </c>
    </row>
    <row r="28" spans="1:7" x14ac:dyDescent="0.3">
      <c r="A28" s="1" t="s">
        <v>117</v>
      </c>
      <c r="B28" s="24" t="s">
        <v>118</v>
      </c>
      <c r="C28" s="59">
        <v>-989.1</v>
      </c>
      <c r="D28" s="59">
        <v>-2000.5</v>
      </c>
      <c r="E28" s="59">
        <v>-2974.5</v>
      </c>
      <c r="F28" s="59">
        <v>-4245.3</v>
      </c>
      <c r="G28" s="59">
        <v>-1149.4000000000001</v>
      </c>
    </row>
    <row r="29" spans="1:7" x14ac:dyDescent="0.3">
      <c r="B29" s="20"/>
      <c r="C29" s="47"/>
      <c r="D29" s="47"/>
      <c r="E29" s="47"/>
      <c r="F29" s="47"/>
      <c r="G29" s="47"/>
    </row>
    <row r="30" spans="1:7" s="9" customFormat="1" x14ac:dyDescent="0.3">
      <c r="A30" s="9" t="s">
        <v>119</v>
      </c>
      <c r="B30" s="40" t="s">
        <v>120</v>
      </c>
      <c r="C30" s="48">
        <v>441.1</v>
      </c>
      <c r="D30" s="48">
        <v>1241.8</v>
      </c>
      <c r="E30" s="48">
        <v>2090</v>
      </c>
      <c r="F30" s="48">
        <v>3153.6</v>
      </c>
      <c r="G30" s="48">
        <v>1450.2</v>
      </c>
    </row>
    <row r="31" spans="1:7" x14ac:dyDescent="0.3">
      <c r="B31" s="42"/>
      <c r="C31" s="47"/>
      <c r="D31" s="47"/>
      <c r="E31" s="47"/>
      <c r="F31" s="47"/>
      <c r="G31" s="47"/>
    </row>
    <row r="32" spans="1:7" x14ac:dyDescent="0.3">
      <c r="A32" s="1" t="s">
        <v>121</v>
      </c>
      <c r="B32" s="20" t="s">
        <v>122</v>
      </c>
      <c r="C32" s="58">
        <v>-308.2</v>
      </c>
      <c r="D32" s="58">
        <v>-626</v>
      </c>
      <c r="E32" s="58">
        <v>-937.5</v>
      </c>
      <c r="F32" s="58">
        <v>-1244</v>
      </c>
      <c r="G32" s="58">
        <v>-301.89999999999998</v>
      </c>
    </row>
    <row r="33" spans="1:7" x14ac:dyDescent="0.3">
      <c r="A33" s="28" t="s">
        <v>123</v>
      </c>
      <c r="B33" s="18" t="s">
        <v>124</v>
      </c>
      <c r="C33" s="58">
        <v>-5</v>
      </c>
      <c r="D33" s="58">
        <v>-13.6</v>
      </c>
      <c r="E33" s="58">
        <v>-13.6</v>
      </c>
      <c r="F33" s="58">
        <v>-16.8</v>
      </c>
      <c r="G33" s="58">
        <v>-1.7</v>
      </c>
    </row>
    <row r="34" spans="1:7" x14ac:dyDescent="0.3">
      <c r="A34" s="1" t="s">
        <v>125</v>
      </c>
      <c r="B34" s="24" t="s">
        <v>126</v>
      </c>
      <c r="C34" s="59">
        <v>-37.5</v>
      </c>
      <c r="D34" s="59">
        <v>-69.900000000000006</v>
      </c>
      <c r="E34" s="59">
        <v>-22.7</v>
      </c>
      <c r="F34" s="59">
        <v>43.6</v>
      </c>
      <c r="G34" s="59">
        <v>-201.4</v>
      </c>
    </row>
    <row r="35" spans="1:7" x14ac:dyDescent="0.3">
      <c r="B35" s="20"/>
      <c r="C35" s="49"/>
      <c r="D35" s="49"/>
      <c r="E35" s="49"/>
      <c r="F35" s="49"/>
      <c r="G35" s="49"/>
    </row>
    <row r="36" spans="1:7" x14ac:dyDescent="0.3">
      <c r="A36" s="9" t="s">
        <v>127</v>
      </c>
      <c r="B36" s="40" t="s">
        <v>128</v>
      </c>
      <c r="C36" s="50">
        <v>90.3</v>
      </c>
      <c r="D36" s="50">
        <v>532.29999999999995</v>
      </c>
      <c r="E36" s="50">
        <v>1116.3</v>
      </c>
      <c r="F36" s="50">
        <v>1936.4</v>
      </c>
      <c r="G36" s="50">
        <v>945.2</v>
      </c>
    </row>
    <row r="37" spans="1:7" x14ac:dyDescent="0.3">
      <c r="A37" s="9"/>
      <c r="B37" s="40"/>
      <c r="C37" s="50"/>
      <c r="D37" s="50"/>
      <c r="E37" s="50"/>
      <c r="F37" s="50"/>
      <c r="G37" s="50"/>
    </row>
    <row r="38" spans="1:7" collapsed="1" x14ac:dyDescent="0.3">
      <c r="A38" s="1" t="s">
        <v>129</v>
      </c>
      <c r="B38" s="20" t="s">
        <v>130</v>
      </c>
      <c r="C38" s="47">
        <v>1.5</v>
      </c>
      <c r="D38" s="47">
        <v>11</v>
      </c>
      <c r="E38" s="47">
        <v>20.6</v>
      </c>
      <c r="F38" s="47">
        <v>34.1</v>
      </c>
      <c r="G38" s="47">
        <v>3</v>
      </c>
    </row>
    <row r="39" spans="1:7" collapsed="1" x14ac:dyDescent="0.3">
      <c r="A39" s="1" t="s">
        <v>131</v>
      </c>
      <c r="B39" s="20" t="s">
        <v>132</v>
      </c>
      <c r="C39" s="58">
        <v>7.4</v>
      </c>
      <c r="D39" s="58">
        <v>14.6</v>
      </c>
      <c r="E39" s="58">
        <v>22.8</v>
      </c>
      <c r="F39" s="58">
        <v>30.4</v>
      </c>
      <c r="G39" s="58">
        <v>8.8000000000000007</v>
      </c>
    </row>
    <row r="40" spans="1:7" collapsed="1" x14ac:dyDescent="0.3">
      <c r="A40" s="1" t="s">
        <v>133</v>
      </c>
      <c r="B40" s="20" t="s">
        <v>134</v>
      </c>
      <c r="C40" s="58">
        <v>2.5</v>
      </c>
      <c r="D40" s="58">
        <v>-4.7</v>
      </c>
      <c r="E40" s="58">
        <v>-14.1</v>
      </c>
      <c r="F40" s="58">
        <v>-7.7</v>
      </c>
      <c r="G40" s="58">
        <v>-10.9</v>
      </c>
    </row>
    <row r="41" spans="1:7" collapsed="1" x14ac:dyDescent="0.3">
      <c r="A41" s="1" t="s">
        <v>135</v>
      </c>
      <c r="B41" s="24" t="s">
        <v>136</v>
      </c>
      <c r="C41" s="59">
        <v>-113.4</v>
      </c>
      <c r="D41" s="59">
        <v>-222.5</v>
      </c>
      <c r="E41" s="59">
        <v>-352.4</v>
      </c>
      <c r="F41" s="59">
        <v>-474.5</v>
      </c>
      <c r="G41" s="59">
        <v>-117</v>
      </c>
    </row>
    <row r="42" spans="1:7" x14ac:dyDescent="0.3">
      <c r="B42" s="20"/>
      <c r="C42" s="47"/>
      <c r="D42" s="47"/>
      <c r="E42" s="47"/>
      <c r="F42" s="47"/>
      <c r="G42" s="47"/>
    </row>
    <row r="43" spans="1:7" x14ac:dyDescent="0.3">
      <c r="A43" s="1" t="s">
        <v>137</v>
      </c>
      <c r="B43" s="22" t="s">
        <v>138</v>
      </c>
      <c r="C43" s="60">
        <v>-11.6</v>
      </c>
      <c r="D43" s="60">
        <v>330.7</v>
      </c>
      <c r="E43" s="60">
        <v>793.3</v>
      </c>
      <c r="F43" s="60">
        <v>1518.8</v>
      </c>
      <c r="G43" s="60">
        <v>829.1</v>
      </c>
    </row>
    <row r="44" spans="1:7" x14ac:dyDescent="0.3">
      <c r="B44" s="20"/>
      <c r="C44" s="47"/>
      <c r="D44" s="47"/>
      <c r="E44" s="47"/>
      <c r="F44" s="47"/>
      <c r="G44" s="47"/>
    </row>
    <row r="45" spans="1:7" x14ac:dyDescent="0.3">
      <c r="A45" s="1" t="s">
        <v>139</v>
      </c>
      <c r="B45" s="24" t="s">
        <v>140</v>
      </c>
      <c r="C45" s="59">
        <v>-57.8</v>
      </c>
      <c r="D45" s="59">
        <v>-130.1</v>
      </c>
      <c r="E45" s="59">
        <v>-210.7</v>
      </c>
      <c r="F45" s="59">
        <v>-269.39999999999998</v>
      </c>
      <c r="G45" s="59">
        <v>-100.4</v>
      </c>
    </row>
    <row r="46" spans="1:7" hidden="1" outlineLevel="2" x14ac:dyDescent="0.3">
      <c r="B46" s="20"/>
      <c r="C46" s="47"/>
      <c r="D46" s="47"/>
      <c r="E46" s="47"/>
      <c r="F46" s="47"/>
      <c r="G46" s="47"/>
    </row>
    <row r="47" spans="1:7" hidden="1" outlineLevel="2" x14ac:dyDescent="0.3">
      <c r="A47" s="1" t="s">
        <v>141</v>
      </c>
      <c r="B47" s="22" t="s">
        <v>142</v>
      </c>
      <c r="C47" s="51">
        <v>-69.392655111640792</v>
      </c>
      <c r="D47" s="51">
        <v>200.66270740748001</v>
      </c>
      <c r="E47" s="51">
        <v>582.57436145426902</v>
      </c>
      <c r="F47" s="51">
        <v>1249.4064251320099</v>
      </c>
      <c r="G47" s="51">
        <v>728.69142955152097</v>
      </c>
    </row>
    <row r="48" spans="1:7" hidden="1" outlineLevel="2" x14ac:dyDescent="0.3">
      <c r="B48" s="20"/>
      <c r="C48" s="47"/>
      <c r="D48" s="47"/>
      <c r="E48" s="47"/>
      <c r="F48" s="47"/>
      <c r="G48" s="47"/>
    </row>
    <row r="49" spans="1:8" hidden="1" outlineLevel="2" x14ac:dyDescent="0.3">
      <c r="A49" s="1" t="s">
        <v>143</v>
      </c>
      <c r="B49" s="20" t="s">
        <v>144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8" collapsed="1" x14ac:dyDescent="0.3">
      <c r="B50" s="40"/>
      <c r="C50" s="49"/>
      <c r="D50" s="49"/>
      <c r="E50" s="49"/>
      <c r="F50" s="49"/>
      <c r="G50" s="49"/>
    </row>
    <row r="51" spans="1:8" x14ac:dyDescent="0.3">
      <c r="A51" s="1" t="s">
        <v>145</v>
      </c>
      <c r="B51" s="22" t="s">
        <v>146</v>
      </c>
      <c r="C51" s="60">
        <v>-69.400000000000006</v>
      </c>
      <c r="D51" s="60">
        <v>200.7</v>
      </c>
      <c r="E51" s="60">
        <v>582.6</v>
      </c>
      <c r="F51" s="60">
        <v>1249.4000000000001</v>
      </c>
      <c r="G51" s="60">
        <v>728.7</v>
      </c>
    </row>
    <row r="52" spans="1:8" x14ac:dyDescent="0.3">
      <c r="B52" s="40" t="s">
        <v>147</v>
      </c>
      <c r="C52" s="47"/>
      <c r="D52" s="47"/>
      <c r="E52" s="47"/>
      <c r="F52" s="47"/>
      <c r="G52" s="47"/>
    </row>
    <row r="53" spans="1:8" x14ac:dyDescent="0.3">
      <c r="A53" s="1" t="s">
        <v>148</v>
      </c>
      <c r="B53" s="20" t="s">
        <v>149</v>
      </c>
      <c r="C53" s="58">
        <v>7.8</v>
      </c>
      <c r="D53" s="58">
        <v>18.100000000000001</v>
      </c>
      <c r="E53" s="58">
        <v>27.1</v>
      </c>
      <c r="F53" s="58">
        <v>38.700000000000003</v>
      </c>
      <c r="G53" s="58">
        <v>6.1</v>
      </c>
    </row>
    <row r="54" spans="1:8" x14ac:dyDescent="0.3">
      <c r="A54" s="1" t="s">
        <v>150</v>
      </c>
      <c r="B54" s="20" t="s">
        <v>151</v>
      </c>
      <c r="C54" s="58">
        <v>-77.2</v>
      </c>
      <c r="D54" s="58">
        <v>182.6</v>
      </c>
      <c r="E54" s="58">
        <v>555.5</v>
      </c>
      <c r="F54" s="58">
        <v>1210.7</v>
      </c>
      <c r="G54" s="58">
        <v>722.6</v>
      </c>
    </row>
    <row r="55" spans="1:8" x14ac:dyDescent="0.3">
      <c r="B55" s="40"/>
      <c r="C55" s="41"/>
      <c r="D55" s="41"/>
      <c r="E55" s="41"/>
      <c r="F55" s="41"/>
      <c r="G55" s="41"/>
    </row>
    <row r="56" spans="1:8" x14ac:dyDescent="0.3">
      <c r="B56" s="18"/>
      <c r="C56" s="41"/>
      <c r="D56" s="41"/>
      <c r="E56" s="41"/>
      <c r="F56" s="41"/>
      <c r="G56" s="41"/>
    </row>
    <row r="57" spans="1:8" x14ac:dyDescent="0.3">
      <c r="B57" s="22" t="s">
        <v>195</v>
      </c>
      <c r="C57" s="43"/>
      <c r="D57" s="16"/>
      <c r="E57" s="16"/>
      <c r="F57" s="16"/>
      <c r="G57" s="16"/>
      <c r="H57" s="46"/>
    </row>
    <row r="58" spans="1:8" x14ac:dyDescent="0.3">
      <c r="B58" s="1" t="s">
        <v>182</v>
      </c>
      <c r="C58" s="45">
        <f>C54/C60</f>
        <v>-0.19203980099502488</v>
      </c>
      <c r="D58" s="45">
        <f>D54/D60</f>
        <v>0.45422885572139304</v>
      </c>
      <c r="E58" s="45">
        <f>E54/E60</f>
        <v>1.3818407960199004</v>
      </c>
      <c r="F58" s="45">
        <f>F54/F60</f>
        <v>3.0116915422885575</v>
      </c>
      <c r="G58" s="44">
        <f>G54/G60</f>
        <v>1.7126332616652731</v>
      </c>
      <c r="H58" s="44"/>
    </row>
    <row r="59" spans="1:8" x14ac:dyDescent="0.3">
      <c r="B59" s="1" t="s">
        <v>183</v>
      </c>
      <c r="C59" s="45">
        <f>C54/C61</f>
        <v>-0.13280341696448464</v>
      </c>
      <c r="D59" s="45">
        <f>D54/D61</f>
        <v>0.31411792665433802</v>
      </c>
      <c r="E59" s="45">
        <f>E54/E61</f>
        <v>0.95559971662916088</v>
      </c>
      <c r="F59" s="45">
        <f>F54/F61</f>
        <v>2.0827085093121962</v>
      </c>
      <c r="G59" s="44">
        <f>G54/G61</f>
        <v>1.243053744799697</v>
      </c>
      <c r="H59" s="44"/>
    </row>
    <row r="60" spans="1:8" x14ac:dyDescent="0.3">
      <c r="B60" s="1" t="s">
        <v>152</v>
      </c>
      <c r="C60" s="23">
        <v>402</v>
      </c>
      <c r="D60" s="23">
        <v>402</v>
      </c>
      <c r="E60" s="23">
        <v>402</v>
      </c>
      <c r="F60" s="23">
        <v>402</v>
      </c>
      <c r="G60" s="23">
        <v>421.92337155555555</v>
      </c>
      <c r="H60" s="23"/>
    </row>
    <row r="61" spans="1:8" x14ac:dyDescent="0.3">
      <c r="B61" s="1" t="s">
        <v>153</v>
      </c>
      <c r="C61" s="23">
        <f t="shared" ref="C61:G61" si="1">581.310344</f>
        <v>581.31034399999999</v>
      </c>
      <c r="D61" s="23">
        <f t="shared" si="1"/>
        <v>581.31034399999999</v>
      </c>
      <c r="E61" s="23">
        <f t="shared" si="1"/>
        <v>581.31034399999999</v>
      </c>
      <c r="F61" s="23">
        <f t="shared" si="1"/>
        <v>581.31034399999999</v>
      </c>
      <c r="G61" s="23">
        <f t="shared" si="1"/>
        <v>581.31034399999999</v>
      </c>
      <c r="H61" s="23"/>
    </row>
  </sheetData>
  <pageMargins left="0.7" right="0.7" top="0.75" bottom="0.75" header="0.3" footer="0.3"/>
  <pageSetup paperSize="9" scale="68" fitToHeight="0" orientation="portrait" r:id="rId1"/>
  <customProperties>
    <customPr name="SheetOptions" r:id="rId2"/>
  </customProperties>
  <ignoredErrors>
    <ignoredError sqref="C25:G25 C29:G29 C31:G31 C35:G35 C37:G37 C42:G42 C44:G44 C46:G46 C48:G48 C50:G50 C52:G52 C55:G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C18" workbookViewId="0">
      <selection activeCell="J34" sqref="J34"/>
    </sheetView>
  </sheetViews>
  <sheetFormatPr baseColWidth="10" defaultColWidth="9.1796875" defaultRowHeight="13" outlineLevelRow="1" outlineLevelCol="1" x14ac:dyDescent="0.3"/>
  <cols>
    <col min="1" max="2" width="9.1796875" style="1" hidden="1" customWidth="1" outlineLevel="1"/>
    <col min="3" max="3" width="26.54296875" style="1" customWidth="1" collapsed="1"/>
    <col min="4" max="8" width="11.7265625" style="1" customWidth="1"/>
    <col min="9" max="16384" width="9.1796875" style="1"/>
  </cols>
  <sheetData>
    <row r="1" spans="2:9" hidden="1" outlineLevel="1" x14ac:dyDescent="0.3">
      <c r="B1" s="1" t="s">
        <v>156</v>
      </c>
      <c r="C1" s="2" t="s">
        <v>1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</row>
    <row r="2" spans="2:9" hidden="1" outlineLevel="1" x14ac:dyDescent="0.3">
      <c r="C2" s="2" t="s">
        <v>4</v>
      </c>
      <c r="D2" s="5">
        <v>2017</v>
      </c>
      <c r="E2" s="5">
        <v>2017</v>
      </c>
      <c r="F2" s="5">
        <v>2017</v>
      </c>
      <c r="G2" s="5">
        <v>2017</v>
      </c>
      <c r="H2" s="5">
        <v>2018</v>
      </c>
    </row>
    <row r="3" spans="2:9" hidden="1" outlineLevel="1" x14ac:dyDescent="0.3">
      <c r="C3" s="2" t="s">
        <v>6</v>
      </c>
      <c r="D3" s="1" t="s">
        <v>157</v>
      </c>
      <c r="E3" s="1" t="s">
        <v>158</v>
      </c>
      <c r="F3" s="1" t="s">
        <v>160</v>
      </c>
      <c r="G3" s="1" t="s">
        <v>105</v>
      </c>
      <c r="H3" s="1" t="s">
        <v>157</v>
      </c>
    </row>
    <row r="4" spans="2:9" hidden="1" outlineLevel="1" x14ac:dyDescent="0.3">
      <c r="C4" s="2"/>
      <c r="D4" s="1" t="s">
        <v>198</v>
      </c>
      <c r="E4" s="1" t="s">
        <v>199</v>
      </c>
      <c r="F4" s="1" t="s">
        <v>200</v>
      </c>
      <c r="G4" s="1" t="s">
        <v>201</v>
      </c>
      <c r="H4" s="1" t="s">
        <v>198</v>
      </c>
    </row>
    <row r="5" spans="2:9" hidden="1" outlineLevel="1" x14ac:dyDescent="0.3">
      <c r="C5" s="2" t="s">
        <v>8</v>
      </c>
      <c r="D5" s="1" t="s">
        <v>9</v>
      </c>
      <c r="E5" s="1" t="s">
        <v>9</v>
      </c>
      <c r="F5" s="1" t="s">
        <v>9</v>
      </c>
      <c r="G5" s="1" t="s">
        <v>9</v>
      </c>
      <c r="H5" s="1" t="s">
        <v>9</v>
      </c>
      <c r="I5" s="6"/>
    </row>
    <row r="6" spans="2:9" hidden="1" outlineLevel="1" x14ac:dyDescent="0.3">
      <c r="B6" s="1" t="s">
        <v>176</v>
      </c>
      <c r="C6" s="2" t="s">
        <v>10</v>
      </c>
      <c r="D6" s="1" t="s">
        <v>111</v>
      </c>
      <c r="E6" s="1" t="s">
        <v>111</v>
      </c>
      <c r="F6" s="1" t="s">
        <v>111</v>
      </c>
      <c r="G6" s="1" t="s">
        <v>111</v>
      </c>
      <c r="H6" s="1" t="s">
        <v>111</v>
      </c>
      <c r="I6" s="6"/>
    </row>
    <row r="7" spans="2:9" hidden="1" outlineLevel="1" x14ac:dyDescent="0.3">
      <c r="B7" s="1" t="s">
        <v>177</v>
      </c>
      <c r="C7" s="2" t="s">
        <v>10</v>
      </c>
      <c r="D7" s="1" t="s">
        <v>119</v>
      </c>
      <c r="E7" s="1" t="s">
        <v>119</v>
      </c>
      <c r="F7" s="1" t="s">
        <v>119</v>
      </c>
      <c r="G7" s="1" t="s">
        <v>119</v>
      </c>
      <c r="H7" s="1" t="s">
        <v>119</v>
      </c>
      <c r="I7" s="6"/>
    </row>
    <row r="8" spans="2:9" hidden="1" outlineLevel="1" x14ac:dyDescent="0.3">
      <c r="B8" s="1" t="s">
        <v>180</v>
      </c>
      <c r="C8" s="2" t="s">
        <v>10</v>
      </c>
      <c r="D8" s="1" t="s">
        <v>179</v>
      </c>
      <c r="E8" s="1" t="s">
        <v>179</v>
      </c>
      <c r="F8" s="1" t="s">
        <v>179</v>
      </c>
      <c r="G8" s="1" t="s">
        <v>179</v>
      </c>
      <c r="H8" s="1" t="s">
        <v>179</v>
      </c>
      <c r="I8" s="6"/>
    </row>
    <row r="9" spans="2:9" hidden="1" outlineLevel="1" x14ac:dyDescent="0.3">
      <c r="C9" s="2" t="s">
        <v>11</v>
      </c>
      <c r="D9" s="1" t="s">
        <v>106</v>
      </c>
      <c r="E9" s="1" t="s">
        <v>106</v>
      </c>
      <c r="F9" s="1" t="s">
        <v>106</v>
      </c>
      <c r="G9" s="1" t="s">
        <v>106</v>
      </c>
      <c r="H9" s="1" t="s">
        <v>106</v>
      </c>
      <c r="I9" s="6"/>
    </row>
    <row r="10" spans="2:9" hidden="1" outlineLevel="1" x14ac:dyDescent="0.3">
      <c r="C10" s="2" t="s">
        <v>13</v>
      </c>
      <c r="D10" s="1" t="s">
        <v>14</v>
      </c>
      <c r="E10" s="1" t="s">
        <v>14</v>
      </c>
      <c r="F10" s="1" t="s">
        <v>14</v>
      </c>
      <c r="G10" s="1" t="s">
        <v>14</v>
      </c>
      <c r="H10" s="1" t="s">
        <v>14</v>
      </c>
      <c r="I10" s="6"/>
    </row>
    <row r="11" spans="2:9" hidden="1" outlineLevel="1" x14ac:dyDescent="0.3">
      <c r="C11" s="2" t="s">
        <v>15</v>
      </c>
      <c r="I11" s="6"/>
    </row>
    <row r="12" spans="2:9" hidden="1" outlineLevel="1" x14ac:dyDescent="0.3">
      <c r="C12" s="2" t="s">
        <v>16</v>
      </c>
      <c r="D12" s="1" t="s">
        <v>17</v>
      </c>
      <c r="E12" s="1" t="s">
        <v>17</v>
      </c>
      <c r="F12" s="1" t="s">
        <v>17</v>
      </c>
      <c r="G12" s="1" t="s">
        <v>17</v>
      </c>
      <c r="H12" s="1" t="s">
        <v>17</v>
      </c>
      <c r="I12" s="6"/>
    </row>
    <row r="13" spans="2:9" hidden="1" outlineLevel="1" x14ac:dyDescent="0.3">
      <c r="C13" s="2" t="s">
        <v>18</v>
      </c>
      <c r="D13" s="1" t="s">
        <v>19</v>
      </c>
      <c r="E13" s="1" t="s">
        <v>19</v>
      </c>
      <c r="F13" s="1" t="s">
        <v>19</v>
      </c>
      <c r="G13" s="1" t="s">
        <v>19</v>
      </c>
      <c r="H13" s="1" t="s">
        <v>19</v>
      </c>
      <c r="I13" s="6"/>
    </row>
    <row r="14" spans="2:9" hidden="1" outlineLevel="1" x14ac:dyDescent="0.3">
      <c r="C14" s="2" t="s">
        <v>20</v>
      </c>
      <c r="D14" s="1" t="s">
        <v>21</v>
      </c>
      <c r="E14" s="1" t="s">
        <v>21</v>
      </c>
      <c r="F14" s="1" t="s">
        <v>21</v>
      </c>
      <c r="G14" s="1" t="s">
        <v>21</v>
      </c>
      <c r="H14" s="1" t="s">
        <v>21</v>
      </c>
    </row>
    <row r="15" spans="2:9" hidden="1" outlineLevel="1" x14ac:dyDescent="0.3">
      <c r="C15" s="2" t="s">
        <v>22</v>
      </c>
      <c r="D15" s="1" t="s">
        <v>23</v>
      </c>
      <c r="E15" s="1" t="s">
        <v>23</v>
      </c>
      <c r="F15" s="1" t="s">
        <v>23</v>
      </c>
      <c r="G15" s="1" t="s">
        <v>23</v>
      </c>
      <c r="H15" s="1" t="s">
        <v>23</v>
      </c>
    </row>
    <row r="16" spans="2:9" hidden="1" outlineLevel="1" x14ac:dyDescent="0.3">
      <c r="C16" s="2" t="s">
        <v>24</v>
      </c>
      <c r="D16" s="38" t="s">
        <v>25</v>
      </c>
      <c r="E16" s="38" t="s">
        <v>25</v>
      </c>
      <c r="F16" s="38" t="s">
        <v>25</v>
      </c>
      <c r="G16" s="38" t="s">
        <v>25</v>
      </c>
      <c r="H16" s="38" t="s">
        <v>25</v>
      </c>
    </row>
    <row r="17" spans="1:11" hidden="1" outlineLevel="1" x14ac:dyDescent="0.3">
      <c r="C17" s="8" t="s">
        <v>26</v>
      </c>
      <c r="D17" s="39" t="s">
        <v>27</v>
      </c>
      <c r="E17" s="39" t="s">
        <v>27</v>
      </c>
      <c r="F17" s="39" t="s">
        <v>27</v>
      </c>
      <c r="G17" s="39" t="s">
        <v>27</v>
      </c>
      <c r="H17" s="39" t="s">
        <v>27</v>
      </c>
    </row>
    <row r="18" spans="1:11" collapsed="1" x14ac:dyDescent="0.3"/>
    <row r="20" spans="1:11" x14ac:dyDescent="0.3">
      <c r="C20" s="40" t="s">
        <v>161</v>
      </c>
      <c r="D20" s="20"/>
      <c r="E20" s="20"/>
      <c r="F20" s="20"/>
      <c r="G20" s="20"/>
      <c r="H20" s="20"/>
    </row>
    <row r="21" spans="1:11" x14ac:dyDescent="0.3">
      <c r="C21" s="20"/>
      <c r="D21" s="20"/>
      <c r="E21" s="20"/>
      <c r="F21" s="20"/>
      <c r="G21" s="20"/>
      <c r="H21" s="20"/>
    </row>
    <row r="22" spans="1:11" x14ac:dyDescent="0.3">
      <c r="C22" s="15" t="s">
        <v>28</v>
      </c>
      <c r="D22" s="16" t="str">
        <f>+D4&amp;" "&amp;D2</f>
        <v>1Q 2017</v>
      </c>
      <c r="E22" s="16" t="str">
        <f t="shared" ref="E22:H22" si="0">+E4&amp;" "&amp;E2</f>
        <v>2Q 2017</v>
      </c>
      <c r="F22" s="16" t="str">
        <f t="shared" si="0"/>
        <v>3Q 2017</v>
      </c>
      <c r="G22" s="16" t="str">
        <f t="shared" si="0"/>
        <v>4Q 2017</v>
      </c>
      <c r="H22" s="16" t="str">
        <f t="shared" si="0"/>
        <v>1Q 2018</v>
      </c>
    </row>
    <row r="23" spans="1:11" x14ac:dyDescent="0.3">
      <c r="C23" s="20"/>
      <c r="D23" s="20"/>
      <c r="E23" s="20"/>
      <c r="F23" s="20"/>
      <c r="G23" s="20"/>
      <c r="H23" s="20"/>
    </row>
    <row r="24" spans="1:11" x14ac:dyDescent="0.3">
      <c r="C24" s="40" t="s">
        <v>162</v>
      </c>
      <c r="D24" s="20"/>
      <c r="E24" s="20"/>
      <c r="F24" s="20"/>
      <c r="G24" s="20"/>
      <c r="H24" s="20"/>
    </row>
    <row r="25" spans="1:11" x14ac:dyDescent="0.3">
      <c r="B25" s="1" t="s">
        <v>170</v>
      </c>
      <c r="C25" s="20" t="s">
        <v>163</v>
      </c>
      <c r="D25" s="47">
        <v>1861.4</v>
      </c>
      <c r="E25" s="47">
        <v>2292</v>
      </c>
      <c r="F25" s="47">
        <v>2600.6999999999998</v>
      </c>
      <c r="G25" s="47">
        <v>3271.7</v>
      </c>
      <c r="H25" s="47">
        <v>3209</v>
      </c>
      <c r="K25" s="53"/>
    </row>
    <row r="26" spans="1:11" x14ac:dyDescent="0.3">
      <c r="B26" s="1" t="s">
        <v>171</v>
      </c>
      <c r="C26" s="20" t="s">
        <v>164</v>
      </c>
      <c r="D26" s="47">
        <v>1492.3</v>
      </c>
      <c r="E26" s="47">
        <v>1603.2</v>
      </c>
      <c r="F26" s="47">
        <v>1554.8</v>
      </c>
      <c r="G26" s="47">
        <v>1762</v>
      </c>
      <c r="H26" s="47">
        <v>1686.8</v>
      </c>
      <c r="K26" s="53"/>
    </row>
    <row r="27" spans="1:11" x14ac:dyDescent="0.3">
      <c r="B27" s="1" t="s">
        <v>174</v>
      </c>
      <c r="C27" s="20" t="s">
        <v>165</v>
      </c>
      <c r="D27" s="47">
        <v>1019.8</v>
      </c>
      <c r="E27" s="47">
        <v>1057.9000000000001</v>
      </c>
      <c r="F27" s="47">
        <v>970.6</v>
      </c>
      <c r="G27" s="47">
        <v>1198.9000000000001</v>
      </c>
      <c r="H27" s="47">
        <v>1324.4</v>
      </c>
      <c r="K27" s="53"/>
    </row>
    <row r="28" spans="1:11" x14ac:dyDescent="0.3">
      <c r="B28" s="1" t="s">
        <v>172</v>
      </c>
      <c r="C28" s="20" t="s">
        <v>166</v>
      </c>
      <c r="D28" s="47">
        <v>382.5</v>
      </c>
      <c r="E28" s="47">
        <v>382.5</v>
      </c>
      <c r="F28" s="47">
        <v>395.2</v>
      </c>
      <c r="G28" s="47">
        <v>416.4</v>
      </c>
      <c r="H28" s="47">
        <v>441.7</v>
      </c>
      <c r="K28" s="53"/>
    </row>
    <row r="29" spans="1:11" x14ac:dyDescent="0.3">
      <c r="A29" s="1" t="s">
        <v>173</v>
      </c>
      <c r="B29" s="1" t="s">
        <v>175</v>
      </c>
      <c r="C29" s="20" t="s">
        <v>167</v>
      </c>
      <c r="D29" s="47">
        <v>263.39999999999998</v>
      </c>
      <c r="E29" s="47">
        <v>307.2</v>
      </c>
      <c r="F29" s="47">
        <v>298.39999999999998</v>
      </c>
      <c r="G29" s="47">
        <v>348.8</v>
      </c>
      <c r="H29" s="64">
        <v>313.2</v>
      </c>
      <c r="K29" s="53"/>
    </row>
    <row r="30" spans="1:11" x14ac:dyDescent="0.3">
      <c r="B30" s="1" t="s">
        <v>173</v>
      </c>
      <c r="C30" s="24" t="s">
        <v>168</v>
      </c>
      <c r="D30" s="59">
        <f>D31-SUM(D25:D29)</f>
        <v>-446.29999999999927</v>
      </c>
      <c r="E30" s="59">
        <f t="shared" ref="E30:H30" si="1">E31-SUM(E25:E29)</f>
        <v>-494.80000000000018</v>
      </c>
      <c r="F30" s="59">
        <f t="shared" si="1"/>
        <v>-522.80000000000018</v>
      </c>
      <c r="G30" s="59">
        <f t="shared" si="1"/>
        <v>-647.60000000000036</v>
      </c>
      <c r="H30" s="59">
        <f t="shared" si="1"/>
        <v>-527.80000000000018</v>
      </c>
      <c r="K30" s="53"/>
    </row>
    <row r="31" spans="1:11" x14ac:dyDescent="0.3">
      <c r="B31" s="1" t="s">
        <v>9</v>
      </c>
      <c r="C31" s="22" t="s">
        <v>169</v>
      </c>
      <c r="D31" s="51">
        <v>4573.1000000000004</v>
      </c>
      <c r="E31" s="51">
        <v>5148</v>
      </c>
      <c r="F31" s="51">
        <v>5296.9</v>
      </c>
      <c r="G31" s="51">
        <v>6350.2</v>
      </c>
      <c r="H31" s="51">
        <v>6447.3</v>
      </c>
      <c r="K31" s="53"/>
    </row>
    <row r="32" spans="1:11" x14ac:dyDescent="0.3">
      <c r="C32" s="20"/>
      <c r="D32" s="47"/>
      <c r="E32" s="47"/>
      <c r="F32" s="47"/>
      <c r="G32" s="47"/>
      <c r="H32" s="47"/>
      <c r="K32" s="53"/>
    </row>
    <row r="33" spans="2:11" s="9" customFormat="1" x14ac:dyDescent="0.3">
      <c r="C33" s="61" t="s">
        <v>178</v>
      </c>
      <c r="D33" s="48"/>
      <c r="E33" s="48"/>
      <c r="F33" s="48"/>
      <c r="G33" s="48"/>
      <c r="H33" s="48"/>
      <c r="K33" s="53"/>
    </row>
    <row r="34" spans="2:11" x14ac:dyDescent="0.3">
      <c r="B34" s="1" t="s">
        <v>170</v>
      </c>
      <c r="C34" s="20" t="s">
        <v>163</v>
      </c>
      <c r="D34" s="47">
        <v>135.30000000000001</v>
      </c>
      <c r="E34" s="47">
        <v>334.8</v>
      </c>
      <c r="F34" s="47">
        <v>447.2</v>
      </c>
      <c r="G34" s="47">
        <v>598.1</v>
      </c>
      <c r="H34" s="47">
        <v>782.7</v>
      </c>
      <c r="K34" s="53"/>
    </row>
    <row r="35" spans="2:11" x14ac:dyDescent="0.3">
      <c r="B35" s="1" t="s">
        <v>171</v>
      </c>
      <c r="C35" s="20" t="s">
        <v>164</v>
      </c>
      <c r="D35" s="47">
        <v>103</v>
      </c>
      <c r="E35" s="47">
        <v>229.5</v>
      </c>
      <c r="F35" s="47">
        <v>233.6</v>
      </c>
      <c r="G35" s="47">
        <v>237.9</v>
      </c>
      <c r="H35" s="47">
        <v>340.8</v>
      </c>
      <c r="K35" s="53"/>
    </row>
    <row r="36" spans="2:11" x14ac:dyDescent="0.3">
      <c r="B36" s="1" t="s">
        <v>174</v>
      </c>
      <c r="C36" s="20" t="s">
        <v>165</v>
      </c>
      <c r="D36" s="47">
        <v>139.1</v>
      </c>
      <c r="E36" s="47">
        <v>194.1</v>
      </c>
      <c r="F36" s="47">
        <v>140.5</v>
      </c>
      <c r="G36" s="47">
        <v>233.6</v>
      </c>
      <c r="H36" s="47">
        <v>306.3</v>
      </c>
      <c r="K36" s="53"/>
    </row>
    <row r="37" spans="2:11" x14ac:dyDescent="0.3">
      <c r="B37" s="1" t="s">
        <v>172</v>
      </c>
      <c r="C37" s="20" t="s">
        <v>166</v>
      </c>
      <c r="D37" s="47">
        <v>79.900000000000006</v>
      </c>
      <c r="E37" s="47">
        <v>71.8</v>
      </c>
      <c r="F37" s="47">
        <v>65.400000000000006</v>
      </c>
      <c r="G37" s="47">
        <v>56.6</v>
      </c>
      <c r="H37" s="47">
        <v>75.7</v>
      </c>
      <c r="K37" s="53"/>
    </row>
    <row r="38" spans="2:11" x14ac:dyDescent="0.3">
      <c r="B38" s="1" t="s">
        <v>175</v>
      </c>
      <c r="C38" s="20" t="s">
        <v>167</v>
      </c>
      <c r="D38" s="58">
        <v>-21.1</v>
      </c>
      <c r="E38" s="58">
        <v>-26.7</v>
      </c>
      <c r="F38" s="58">
        <v>-20.399999999999999</v>
      </c>
      <c r="G38" s="58">
        <v>-50.6</v>
      </c>
      <c r="H38" s="58">
        <v>-52.1</v>
      </c>
      <c r="K38" s="53"/>
    </row>
    <row r="39" spans="2:11" x14ac:dyDescent="0.3">
      <c r="B39" s="1" t="s">
        <v>173</v>
      </c>
      <c r="C39" s="24" t="s">
        <v>168</v>
      </c>
      <c r="D39" s="59">
        <v>4.8</v>
      </c>
      <c r="E39" s="59">
        <v>-2.8</v>
      </c>
      <c r="F39" s="59">
        <v>-18.100000000000001</v>
      </c>
      <c r="G39" s="59">
        <v>-12</v>
      </c>
      <c r="H39" s="59">
        <v>-3.1</v>
      </c>
      <c r="K39" s="53"/>
    </row>
    <row r="40" spans="2:11" collapsed="1" x14ac:dyDescent="0.3">
      <c r="B40" s="1" t="s">
        <v>9</v>
      </c>
      <c r="C40" s="22" t="s">
        <v>169</v>
      </c>
      <c r="D40" s="51">
        <v>441.1</v>
      </c>
      <c r="E40" s="51">
        <v>800.7</v>
      </c>
      <c r="F40" s="51">
        <v>848.2</v>
      </c>
      <c r="G40" s="51">
        <v>1063.5999999999999</v>
      </c>
      <c r="H40" s="51">
        <v>1450.2</v>
      </c>
      <c r="K40" s="53"/>
    </row>
    <row r="41" spans="2:11" x14ac:dyDescent="0.3">
      <c r="C41" s="40"/>
      <c r="D41" s="48"/>
      <c r="E41" s="48"/>
      <c r="F41" s="48"/>
      <c r="G41" s="48"/>
      <c r="H41" s="48"/>
      <c r="K41" s="53"/>
    </row>
    <row r="42" spans="2:11" x14ac:dyDescent="0.3">
      <c r="B42" s="9"/>
      <c r="C42" s="61" t="s">
        <v>194</v>
      </c>
      <c r="D42" s="48"/>
      <c r="E42" s="48"/>
      <c r="F42" s="48"/>
      <c r="G42" s="48"/>
      <c r="H42" s="48"/>
      <c r="K42" s="53"/>
    </row>
    <row r="43" spans="2:11" x14ac:dyDescent="0.3">
      <c r="B43" s="1" t="s">
        <v>170</v>
      </c>
      <c r="C43" s="20" t="s">
        <v>163</v>
      </c>
      <c r="D43" s="58">
        <v>-35.200000000000003</v>
      </c>
      <c r="E43" s="58">
        <v>160.9</v>
      </c>
      <c r="F43" s="58">
        <v>276.7</v>
      </c>
      <c r="G43" s="58">
        <v>438.1</v>
      </c>
      <c r="H43" s="58">
        <v>620.79999999999995</v>
      </c>
      <c r="K43" s="53"/>
    </row>
    <row r="44" spans="2:11" x14ac:dyDescent="0.3">
      <c r="B44" s="1" t="s">
        <v>171</v>
      </c>
      <c r="C44" s="20" t="s">
        <v>164</v>
      </c>
      <c r="D44" s="58">
        <v>36.6</v>
      </c>
      <c r="E44" s="58">
        <v>158</v>
      </c>
      <c r="F44" s="58">
        <v>166.1</v>
      </c>
      <c r="G44" s="58">
        <v>166</v>
      </c>
      <c r="H44" s="58">
        <v>272.3</v>
      </c>
      <c r="K44" s="53"/>
    </row>
    <row r="45" spans="2:11" x14ac:dyDescent="0.3">
      <c r="B45" s="1" t="s">
        <v>174</v>
      </c>
      <c r="C45" s="20" t="s">
        <v>165</v>
      </c>
      <c r="D45" s="58">
        <v>84.5</v>
      </c>
      <c r="E45" s="58">
        <v>136.5</v>
      </c>
      <c r="F45" s="58">
        <v>89.8</v>
      </c>
      <c r="G45" s="58">
        <v>181.5</v>
      </c>
      <c r="H45" s="58">
        <v>255.7</v>
      </c>
      <c r="K45" s="53"/>
    </row>
    <row r="46" spans="2:11" x14ac:dyDescent="0.3">
      <c r="B46" s="1" t="s">
        <v>172</v>
      </c>
      <c r="C46" s="20" t="s">
        <v>166</v>
      </c>
      <c r="D46" s="58">
        <v>64.900000000000006</v>
      </c>
      <c r="E46" s="58">
        <v>55.2</v>
      </c>
      <c r="F46" s="58">
        <v>49.6</v>
      </c>
      <c r="G46" s="58">
        <v>39.200000000000003</v>
      </c>
      <c r="H46" s="58">
        <v>59.8</v>
      </c>
      <c r="K46" s="53"/>
    </row>
    <row r="47" spans="2:11" collapsed="1" x14ac:dyDescent="0.3">
      <c r="B47" s="1" t="s">
        <v>175</v>
      </c>
      <c r="C47" s="20" t="s">
        <v>167</v>
      </c>
      <c r="D47" s="58">
        <v>-27.7</v>
      </c>
      <c r="E47" s="58">
        <v>-33.4</v>
      </c>
      <c r="F47" s="58">
        <v>-27.3</v>
      </c>
      <c r="G47" s="58">
        <v>-59</v>
      </c>
      <c r="H47" s="58">
        <v>-59</v>
      </c>
      <c r="K47" s="53"/>
    </row>
    <row r="48" spans="2:11" collapsed="1" x14ac:dyDescent="0.3">
      <c r="B48" s="1" t="s">
        <v>173</v>
      </c>
      <c r="C48" s="24" t="s">
        <v>168</v>
      </c>
      <c r="D48" s="59">
        <v>4.8</v>
      </c>
      <c r="E48" s="59">
        <v>-2.8</v>
      </c>
      <c r="F48" s="59">
        <v>-18.100000000000001</v>
      </c>
      <c r="G48" s="59">
        <v>-12</v>
      </c>
      <c r="H48" s="59">
        <v>-3.1</v>
      </c>
      <c r="K48" s="53"/>
    </row>
    <row r="49" spans="2:11" collapsed="1" x14ac:dyDescent="0.3">
      <c r="B49" s="1" t="s">
        <v>9</v>
      </c>
      <c r="C49" s="22" t="s">
        <v>169</v>
      </c>
      <c r="D49" s="51">
        <v>127.8</v>
      </c>
      <c r="E49" s="51">
        <v>474.4</v>
      </c>
      <c r="F49" s="51">
        <v>536.9</v>
      </c>
      <c r="G49" s="51">
        <v>753.7</v>
      </c>
      <c r="H49" s="51">
        <v>1146.5999999999999</v>
      </c>
      <c r="K49" s="53"/>
    </row>
    <row r="50" spans="2:11" x14ac:dyDescent="0.3">
      <c r="C50" s="20"/>
      <c r="D50" s="47"/>
      <c r="E50" s="47"/>
      <c r="F50" s="47"/>
      <c r="G50" s="47"/>
      <c r="H50" s="47"/>
    </row>
    <row r="51" spans="2:11" x14ac:dyDescent="0.3">
      <c r="C51" s="18"/>
      <c r="D51" s="41"/>
      <c r="E51" s="41"/>
      <c r="F51" s="41"/>
      <c r="G51" s="41"/>
      <c r="H51" s="41"/>
    </row>
    <row r="52" spans="2:11" x14ac:dyDescent="0.3">
      <c r="C52" s="18"/>
      <c r="D52" s="41"/>
      <c r="E52" s="41"/>
      <c r="F52" s="41"/>
      <c r="G52" s="41"/>
      <c r="H52" s="41"/>
    </row>
    <row r="53" spans="2:11" x14ac:dyDescent="0.3">
      <c r="C53" s="18"/>
      <c r="D53" s="41"/>
      <c r="E53" s="41"/>
      <c r="F53" s="41"/>
      <c r="G53" s="41"/>
      <c r="H53" s="41"/>
    </row>
    <row r="54" spans="2:11" x14ac:dyDescent="0.3">
      <c r="D54" s="23"/>
      <c r="E54" s="23"/>
      <c r="F54" s="23"/>
      <c r="G54" s="23"/>
      <c r="H54" s="23"/>
    </row>
    <row r="55" spans="2:11" x14ac:dyDescent="0.3">
      <c r="D55" s="23"/>
      <c r="E55" s="23"/>
      <c r="F55" s="23"/>
      <c r="G55" s="23"/>
      <c r="H55" s="23"/>
    </row>
    <row r="56" spans="2:11" x14ac:dyDescent="0.3">
      <c r="D56" s="23"/>
      <c r="E56" s="23"/>
      <c r="F56" s="23"/>
      <c r="G56" s="23"/>
      <c r="H56" s="23"/>
    </row>
    <row r="57" spans="2:11" x14ac:dyDescent="0.3">
      <c r="D57" s="23"/>
      <c r="E57" s="23"/>
      <c r="F57" s="23"/>
      <c r="G57" s="23"/>
      <c r="H57" s="23"/>
    </row>
    <row r="58" spans="2:11" x14ac:dyDescent="0.3">
      <c r="D58" s="23"/>
      <c r="E58" s="23"/>
      <c r="F58" s="23"/>
      <c r="G58" s="23"/>
      <c r="H58" s="23"/>
    </row>
  </sheetData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D30:H3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C18" workbookViewId="0">
      <selection activeCell="F56" sqref="F56"/>
    </sheetView>
  </sheetViews>
  <sheetFormatPr baseColWidth="10" defaultColWidth="9.1796875" defaultRowHeight="13" outlineLevelRow="1" outlineLevelCol="1" x14ac:dyDescent="0.3"/>
  <cols>
    <col min="1" max="2" width="0" style="1" hidden="1" customWidth="1" outlineLevel="1"/>
    <col min="3" max="3" width="26.54296875" style="1" customWidth="1" collapsed="1"/>
    <col min="4" max="8" width="11.7265625" style="1" customWidth="1"/>
    <col min="9" max="16384" width="9.1796875" style="1"/>
  </cols>
  <sheetData>
    <row r="1" spans="2:9" hidden="1" outlineLevel="1" x14ac:dyDescent="0.3">
      <c r="B1" s="1" t="s">
        <v>156</v>
      </c>
      <c r="C1" s="2" t="s">
        <v>1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</row>
    <row r="2" spans="2:9" hidden="1" outlineLevel="1" x14ac:dyDescent="0.3">
      <c r="C2" s="2" t="s">
        <v>4</v>
      </c>
      <c r="D2" s="5">
        <v>2017</v>
      </c>
      <c r="E2" s="5">
        <v>2017</v>
      </c>
      <c r="F2" s="5">
        <v>2017</v>
      </c>
      <c r="G2" s="5">
        <v>2017</v>
      </c>
      <c r="H2" s="5">
        <v>2018</v>
      </c>
    </row>
    <row r="3" spans="2:9" hidden="1" outlineLevel="1" x14ac:dyDescent="0.3">
      <c r="C3" s="2" t="s">
        <v>6</v>
      </c>
      <c r="D3" s="1" t="s">
        <v>157</v>
      </c>
      <c r="E3" s="1" t="s">
        <v>158</v>
      </c>
      <c r="F3" s="1" t="s">
        <v>160</v>
      </c>
      <c r="G3" s="1" t="s">
        <v>105</v>
      </c>
      <c r="H3" s="1" t="s">
        <v>157</v>
      </c>
    </row>
    <row r="4" spans="2:9" hidden="1" outlineLevel="1" x14ac:dyDescent="0.3">
      <c r="C4" s="2"/>
      <c r="D4" s="1" t="s">
        <v>198</v>
      </c>
      <c r="E4" s="1" t="s">
        <v>199</v>
      </c>
      <c r="F4" s="1" t="s">
        <v>200</v>
      </c>
      <c r="G4" s="1" t="s">
        <v>201</v>
      </c>
      <c r="H4" s="1" t="s">
        <v>198</v>
      </c>
    </row>
    <row r="5" spans="2:9" hidden="1" outlineLevel="1" x14ac:dyDescent="0.3">
      <c r="C5" s="2" t="s">
        <v>8</v>
      </c>
      <c r="D5" s="1" t="s">
        <v>9</v>
      </c>
      <c r="E5" s="1" t="s">
        <v>9</v>
      </c>
      <c r="F5" s="1" t="s">
        <v>9</v>
      </c>
      <c r="G5" s="1" t="s">
        <v>9</v>
      </c>
      <c r="H5" s="1" t="s">
        <v>9</v>
      </c>
      <c r="I5" s="6"/>
    </row>
    <row r="6" spans="2:9" hidden="1" outlineLevel="1" x14ac:dyDescent="0.3">
      <c r="B6" s="1" t="s">
        <v>176</v>
      </c>
      <c r="C6" s="2" t="s">
        <v>10</v>
      </c>
      <c r="D6" s="1" t="s">
        <v>111</v>
      </c>
      <c r="E6" s="1" t="s">
        <v>111</v>
      </c>
      <c r="F6" s="1" t="s">
        <v>111</v>
      </c>
      <c r="G6" s="1" t="s">
        <v>111</v>
      </c>
      <c r="H6" s="1" t="s">
        <v>111</v>
      </c>
      <c r="I6" s="6"/>
    </row>
    <row r="7" spans="2:9" hidden="1" outlineLevel="1" x14ac:dyDescent="0.3">
      <c r="B7" s="1" t="s">
        <v>177</v>
      </c>
      <c r="C7" s="2" t="s">
        <v>10</v>
      </c>
      <c r="D7" s="1" t="s">
        <v>119</v>
      </c>
      <c r="E7" s="1" t="s">
        <v>119</v>
      </c>
      <c r="F7" s="1" t="s">
        <v>119</v>
      </c>
      <c r="G7" s="1" t="s">
        <v>119</v>
      </c>
      <c r="H7" s="1" t="s">
        <v>119</v>
      </c>
      <c r="I7" s="6"/>
    </row>
    <row r="8" spans="2:9" hidden="1" outlineLevel="1" x14ac:dyDescent="0.3">
      <c r="B8" s="1" t="s">
        <v>180</v>
      </c>
      <c r="C8" s="2" t="s">
        <v>10</v>
      </c>
      <c r="D8" s="1" t="s">
        <v>179</v>
      </c>
      <c r="E8" s="1" t="s">
        <v>179</v>
      </c>
      <c r="F8" s="1" t="s">
        <v>179</v>
      </c>
      <c r="G8" s="1" t="s">
        <v>179</v>
      </c>
      <c r="H8" s="1" t="s">
        <v>179</v>
      </c>
      <c r="I8" s="6"/>
    </row>
    <row r="9" spans="2:9" hidden="1" outlineLevel="1" x14ac:dyDescent="0.3">
      <c r="C9" s="2" t="s">
        <v>11</v>
      </c>
      <c r="D9" s="1" t="s">
        <v>202</v>
      </c>
      <c r="E9" s="1" t="s">
        <v>202</v>
      </c>
      <c r="F9" s="1" t="s">
        <v>202</v>
      </c>
      <c r="G9" s="1" t="s">
        <v>202</v>
      </c>
      <c r="H9" s="1" t="s">
        <v>202</v>
      </c>
      <c r="I9" s="6"/>
    </row>
    <row r="10" spans="2:9" hidden="1" outlineLevel="1" x14ac:dyDescent="0.3">
      <c r="C10" s="2" t="s">
        <v>13</v>
      </c>
      <c r="D10" s="1" t="s">
        <v>14</v>
      </c>
      <c r="E10" s="1" t="s">
        <v>14</v>
      </c>
      <c r="F10" s="1" t="s">
        <v>14</v>
      </c>
      <c r="G10" s="1" t="s">
        <v>14</v>
      </c>
      <c r="H10" s="1" t="s">
        <v>14</v>
      </c>
      <c r="I10" s="6"/>
    </row>
    <row r="11" spans="2:9" hidden="1" outlineLevel="1" x14ac:dyDescent="0.3">
      <c r="C11" s="2" t="s">
        <v>15</v>
      </c>
      <c r="I11" s="6"/>
    </row>
    <row r="12" spans="2:9" hidden="1" outlineLevel="1" x14ac:dyDescent="0.3">
      <c r="C12" s="2" t="s">
        <v>16</v>
      </c>
      <c r="D12" s="1" t="s">
        <v>17</v>
      </c>
      <c r="E12" s="1" t="s">
        <v>17</v>
      </c>
      <c r="F12" s="1" t="s">
        <v>17</v>
      </c>
      <c r="G12" s="1" t="s">
        <v>17</v>
      </c>
      <c r="H12" s="1" t="s">
        <v>17</v>
      </c>
      <c r="I12" s="6"/>
    </row>
    <row r="13" spans="2:9" hidden="1" outlineLevel="1" x14ac:dyDescent="0.3">
      <c r="C13" s="2" t="s">
        <v>18</v>
      </c>
      <c r="D13" s="1" t="s">
        <v>19</v>
      </c>
      <c r="E13" s="1" t="s">
        <v>19</v>
      </c>
      <c r="F13" s="1" t="s">
        <v>19</v>
      </c>
      <c r="G13" s="1" t="s">
        <v>19</v>
      </c>
      <c r="H13" s="1" t="s">
        <v>19</v>
      </c>
      <c r="I13" s="6"/>
    </row>
    <row r="14" spans="2:9" hidden="1" outlineLevel="1" x14ac:dyDescent="0.3">
      <c r="C14" s="2" t="s">
        <v>20</v>
      </c>
      <c r="D14" s="1" t="s">
        <v>21</v>
      </c>
      <c r="E14" s="1" t="s">
        <v>21</v>
      </c>
      <c r="F14" s="1" t="s">
        <v>21</v>
      </c>
      <c r="G14" s="1" t="s">
        <v>21</v>
      </c>
      <c r="H14" s="1" t="s">
        <v>21</v>
      </c>
    </row>
    <row r="15" spans="2:9" hidden="1" outlineLevel="1" x14ac:dyDescent="0.3">
      <c r="C15" s="2" t="s">
        <v>22</v>
      </c>
      <c r="D15" s="1" t="s">
        <v>23</v>
      </c>
      <c r="E15" s="1" t="s">
        <v>23</v>
      </c>
      <c r="F15" s="1" t="s">
        <v>23</v>
      </c>
      <c r="G15" s="1" t="s">
        <v>23</v>
      </c>
      <c r="H15" s="1" t="s">
        <v>23</v>
      </c>
    </row>
    <row r="16" spans="2:9" hidden="1" outlineLevel="1" x14ac:dyDescent="0.3">
      <c r="C16" s="2" t="s">
        <v>24</v>
      </c>
      <c r="D16" s="38" t="s">
        <v>25</v>
      </c>
      <c r="E16" s="38" t="s">
        <v>25</v>
      </c>
      <c r="F16" s="38" t="s">
        <v>25</v>
      </c>
      <c r="G16" s="38" t="s">
        <v>25</v>
      </c>
      <c r="H16" s="38" t="s">
        <v>25</v>
      </c>
    </row>
    <row r="17" spans="1:13" hidden="1" outlineLevel="1" x14ac:dyDescent="0.3">
      <c r="C17" s="8" t="s">
        <v>26</v>
      </c>
      <c r="D17" s="39" t="s">
        <v>27</v>
      </c>
      <c r="E17" s="39" t="s">
        <v>27</v>
      </c>
      <c r="F17" s="39" t="s">
        <v>27</v>
      </c>
      <c r="G17" s="39" t="s">
        <v>27</v>
      </c>
      <c r="H17" s="39" t="s">
        <v>27</v>
      </c>
    </row>
    <row r="18" spans="1:13" collapsed="1" x14ac:dyDescent="0.3"/>
    <row r="20" spans="1:13" x14ac:dyDescent="0.3">
      <c r="C20" s="40" t="s">
        <v>161</v>
      </c>
      <c r="D20" s="20"/>
      <c r="E20" s="20"/>
      <c r="F20" s="20"/>
      <c r="G20" s="20"/>
      <c r="H20" s="20"/>
    </row>
    <row r="21" spans="1:13" x14ac:dyDescent="0.3">
      <c r="C21" s="20"/>
      <c r="D21" s="20"/>
      <c r="E21" s="20"/>
      <c r="F21" s="20"/>
      <c r="G21" s="20"/>
      <c r="H21" s="20"/>
    </row>
    <row r="22" spans="1:13" x14ac:dyDescent="0.3">
      <c r="C22" s="15" t="s">
        <v>28</v>
      </c>
      <c r="D22" s="16" t="str">
        <f>+D4&amp;" "&amp;D2</f>
        <v>1Q 2017</v>
      </c>
      <c r="E22" s="16" t="str">
        <f t="shared" ref="E22:H22" si="0">+E4&amp;" "&amp;E2</f>
        <v>2Q 2017</v>
      </c>
      <c r="F22" s="16" t="str">
        <f t="shared" si="0"/>
        <v>3Q 2017</v>
      </c>
      <c r="G22" s="16" t="str">
        <f t="shared" si="0"/>
        <v>4Q 2017</v>
      </c>
      <c r="H22" s="16" t="str">
        <f t="shared" si="0"/>
        <v>1Q 2018</v>
      </c>
    </row>
    <row r="23" spans="1:13" x14ac:dyDescent="0.3">
      <c r="C23" s="20"/>
      <c r="D23" s="20"/>
      <c r="E23" s="20"/>
      <c r="F23" s="20"/>
      <c r="G23" s="20"/>
      <c r="H23" s="20"/>
    </row>
    <row r="24" spans="1:13" x14ac:dyDescent="0.3">
      <c r="C24" s="62" t="s">
        <v>162</v>
      </c>
      <c r="D24" s="20"/>
      <c r="E24" s="20"/>
      <c r="F24" s="20"/>
      <c r="G24" s="20"/>
      <c r="H24" s="20"/>
    </row>
    <row r="25" spans="1:13" x14ac:dyDescent="0.3">
      <c r="B25" s="1" t="s">
        <v>170</v>
      </c>
      <c r="C25" s="18" t="s">
        <v>163</v>
      </c>
      <c r="D25" s="47">
        <v>1861.4</v>
      </c>
      <c r="E25" s="47">
        <v>4153.3999999999996</v>
      </c>
      <c r="F25" s="47">
        <v>6754.1</v>
      </c>
      <c r="G25" s="47">
        <v>10025.799999999999</v>
      </c>
      <c r="H25" s="47">
        <v>3209</v>
      </c>
      <c r="K25" s="53"/>
      <c r="L25" s="53"/>
      <c r="M25" s="53"/>
    </row>
    <row r="26" spans="1:13" x14ac:dyDescent="0.3">
      <c r="B26" s="1" t="s">
        <v>171</v>
      </c>
      <c r="C26" s="18" t="s">
        <v>164</v>
      </c>
      <c r="D26" s="47">
        <v>1492.3</v>
      </c>
      <c r="E26" s="47">
        <v>3095.5</v>
      </c>
      <c r="F26" s="47">
        <v>4650.3</v>
      </c>
      <c r="G26" s="47">
        <v>6412.3</v>
      </c>
      <c r="H26" s="47">
        <v>1686.8</v>
      </c>
      <c r="K26" s="53"/>
      <c r="L26" s="53"/>
      <c r="M26" s="53"/>
    </row>
    <row r="27" spans="1:13" x14ac:dyDescent="0.3">
      <c r="B27" s="1" t="s">
        <v>174</v>
      </c>
      <c r="C27" s="18" t="s">
        <v>165</v>
      </c>
      <c r="D27" s="47">
        <v>1019.8</v>
      </c>
      <c r="E27" s="47">
        <v>2077.6999999999998</v>
      </c>
      <c r="F27" s="47">
        <v>3048.3</v>
      </c>
      <c r="G27" s="47">
        <v>4247.3</v>
      </c>
      <c r="H27" s="47">
        <v>1324.4</v>
      </c>
      <c r="K27" s="53"/>
      <c r="L27" s="53"/>
      <c r="M27" s="53"/>
    </row>
    <row r="28" spans="1:13" x14ac:dyDescent="0.3">
      <c r="B28" s="1" t="s">
        <v>172</v>
      </c>
      <c r="C28" s="18" t="s">
        <v>166</v>
      </c>
      <c r="D28" s="47">
        <v>382.5</v>
      </c>
      <c r="E28" s="47">
        <v>765</v>
      </c>
      <c r="F28" s="47">
        <v>1160.2</v>
      </c>
      <c r="G28" s="47">
        <v>1576.6</v>
      </c>
      <c r="H28" s="47">
        <v>441.7</v>
      </c>
      <c r="K28" s="53"/>
      <c r="L28" s="53"/>
      <c r="M28" s="53"/>
    </row>
    <row r="29" spans="1:13" x14ac:dyDescent="0.3">
      <c r="A29" s="1" t="s">
        <v>173</v>
      </c>
      <c r="B29" s="1" t="s">
        <v>175</v>
      </c>
      <c r="C29" s="18" t="s">
        <v>167</v>
      </c>
      <c r="D29" s="47">
        <v>263.39999999999998</v>
      </c>
      <c r="E29" s="47">
        <v>570.6</v>
      </c>
      <c r="F29" s="47">
        <v>869</v>
      </c>
      <c r="G29" s="47">
        <v>1217.8</v>
      </c>
      <c r="H29" s="47">
        <v>313.2</v>
      </c>
      <c r="K29" s="53"/>
      <c r="L29" s="53"/>
      <c r="M29" s="53"/>
    </row>
    <row r="30" spans="1:13" x14ac:dyDescent="0.3">
      <c r="B30" s="1" t="s">
        <v>173</v>
      </c>
      <c r="C30" s="57" t="s">
        <v>168</v>
      </c>
      <c r="D30" s="59">
        <f>D31-SUM(D25:D29)</f>
        <v>-446.29999999999927</v>
      </c>
      <c r="E30" s="59">
        <f t="shared" ref="E30:H30" si="1">E31-SUM(E25:E29)</f>
        <v>-941.09999999999854</v>
      </c>
      <c r="F30" s="59">
        <f t="shared" si="1"/>
        <v>-1463.9000000000015</v>
      </c>
      <c r="G30" s="59">
        <f t="shared" si="1"/>
        <v>-2111.5999999999949</v>
      </c>
      <c r="H30" s="59">
        <f t="shared" si="1"/>
        <v>-527.80000000000018</v>
      </c>
      <c r="K30" s="53"/>
      <c r="L30" s="53"/>
      <c r="M30" s="53"/>
    </row>
    <row r="31" spans="1:13" x14ac:dyDescent="0.3">
      <c r="B31" s="1" t="s">
        <v>9</v>
      </c>
      <c r="C31" s="63" t="s">
        <v>169</v>
      </c>
      <c r="D31" s="51">
        <v>4573.1000000000004</v>
      </c>
      <c r="E31" s="51">
        <v>9721.1</v>
      </c>
      <c r="F31" s="51">
        <v>15018</v>
      </c>
      <c r="G31" s="51">
        <v>21368.2</v>
      </c>
      <c r="H31" s="51">
        <v>6447.3</v>
      </c>
      <c r="K31" s="53"/>
      <c r="L31" s="53"/>
      <c r="M31" s="53"/>
    </row>
    <row r="32" spans="1:13" x14ac:dyDescent="0.3">
      <c r="C32" s="18"/>
      <c r="D32" s="47"/>
      <c r="E32" s="47"/>
      <c r="F32" s="47"/>
      <c r="G32" s="47"/>
      <c r="H32" s="47"/>
      <c r="K32" s="53"/>
      <c r="L32" s="53"/>
      <c r="M32" s="53"/>
    </row>
    <row r="33" spans="2:13" s="9" customFormat="1" x14ac:dyDescent="0.3">
      <c r="C33" s="61" t="s">
        <v>178</v>
      </c>
      <c r="D33" s="48"/>
      <c r="E33" s="48"/>
      <c r="F33" s="48"/>
      <c r="G33" s="48"/>
      <c r="H33" s="48"/>
      <c r="K33" s="53"/>
      <c r="L33" s="53"/>
      <c r="M33" s="53"/>
    </row>
    <row r="34" spans="2:13" x14ac:dyDescent="0.3">
      <c r="B34" s="1" t="s">
        <v>170</v>
      </c>
      <c r="C34" s="18" t="s">
        <v>163</v>
      </c>
      <c r="D34" s="47">
        <v>135.30000000000001</v>
      </c>
      <c r="E34" s="47">
        <v>470.1</v>
      </c>
      <c r="F34" s="47">
        <v>917.3</v>
      </c>
      <c r="G34" s="47">
        <v>1515.4</v>
      </c>
      <c r="H34" s="47">
        <v>782.7</v>
      </c>
      <c r="K34" s="53"/>
      <c r="L34" s="53"/>
      <c r="M34" s="53"/>
    </row>
    <row r="35" spans="2:13" x14ac:dyDescent="0.3">
      <c r="B35" s="1" t="s">
        <v>171</v>
      </c>
      <c r="C35" s="18" t="s">
        <v>164</v>
      </c>
      <c r="D35" s="47">
        <v>103</v>
      </c>
      <c r="E35" s="47">
        <v>332.5</v>
      </c>
      <c r="F35" s="47">
        <v>566.1</v>
      </c>
      <c r="G35" s="47">
        <v>804</v>
      </c>
      <c r="H35" s="47">
        <v>340.8</v>
      </c>
      <c r="K35" s="53"/>
      <c r="L35" s="53"/>
      <c r="M35" s="53"/>
    </row>
    <row r="36" spans="2:13" x14ac:dyDescent="0.3">
      <c r="B36" s="1" t="s">
        <v>174</v>
      </c>
      <c r="C36" s="18" t="s">
        <v>165</v>
      </c>
      <c r="D36" s="47">
        <v>139.1</v>
      </c>
      <c r="E36" s="47">
        <v>333.2</v>
      </c>
      <c r="F36" s="47">
        <v>473.8</v>
      </c>
      <c r="G36" s="47">
        <v>707.4</v>
      </c>
      <c r="H36" s="47">
        <v>306.3</v>
      </c>
      <c r="K36" s="53"/>
      <c r="L36" s="53"/>
      <c r="M36" s="53"/>
    </row>
    <row r="37" spans="2:13" x14ac:dyDescent="0.3">
      <c r="B37" s="1" t="s">
        <v>172</v>
      </c>
      <c r="C37" s="18" t="s">
        <v>166</v>
      </c>
      <c r="D37" s="47">
        <v>79.900000000000006</v>
      </c>
      <c r="E37" s="47">
        <v>151.69999999999999</v>
      </c>
      <c r="F37" s="47">
        <v>217.2</v>
      </c>
      <c r="G37" s="47">
        <v>273.7</v>
      </c>
      <c r="H37" s="47">
        <v>75.7</v>
      </c>
      <c r="K37" s="53"/>
      <c r="L37" s="53"/>
      <c r="M37" s="53"/>
    </row>
    <row r="38" spans="2:13" x14ac:dyDescent="0.3">
      <c r="B38" s="1" t="s">
        <v>175</v>
      </c>
      <c r="C38" s="18" t="s">
        <v>167</v>
      </c>
      <c r="D38" s="58">
        <v>-21.1</v>
      </c>
      <c r="E38" s="58">
        <v>-47.8</v>
      </c>
      <c r="F38" s="58">
        <v>-68.2</v>
      </c>
      <c r="G38" s="58">
        <v>-118.8</v>
      </c>
      <c r="H38" s="58">
        <v>-52.1</v>
      </c>
      <c r="K38" s="53"/>
      <c r="L38" s="53"/>
      <c r="M38" s="53"/>
    </row>
    <row r="39" spans="2:13" x14ac:dyDescent="0.3">
      <c r="B39" s="1" t="s">
        <v>173</v>
      </c>
      <c r="C39" s="57" t="s">
        <v>168</v>
      </c>
      <c r="D39" s="59">
        <v>4.8</v>
      </c>
      <c r="E39" s="59">
        <v>2</v>
      </c>
      <c r="F39" s="59">
        <v>-16.100000000000001</v>
      </c>
      <c r="G39" s="59">
        <v>-28.1</v>
      </c>
      <c r="H39" s="59">
        <v>-3.1</v>
      </c>
      <c r="K39" s="53"/>
      <c r="L39" s="53"/>
      <c r="M39" s="53"/>
    </row>
    <row r="40" spans="2:13" collapsed="1" x14ac:dyDescent="0.3">
      <c r="B40" s="1" t="s">
        <v>9</v>
      </c>
      <c r="C40" s="63" t="s">
        <v>169</v>
      </c>
      <c r="D40" s="51">
        <v>441.1</v>
      </c>
      <c r="E40" s="51">
        <v>1241.8</v>
      </c>
      <c r="F40" s="51">
        <v>2090</v>
      </c>
      <c r="G40" s="51">
        <v>3153.6</v>
      </c>
      <c r="H40" s="51">
        <v>1450.2</v>
      </c>
      <c r="K40" s="53"/>
      <c r="L40" s="53"/>
      <c r="M40" s="53"/>
    </row>
    <row r="41" spans="2:13" x14ac:dyDescent="0.3">
      <c r="C41" s="62"/>
      <c r="D41" s="48"/>
      <c r="E41" s="48"/>
      <c r="F41" s="48"/>
      <c r="G41" s="48"/>
      <c r="H41" s="48"/>
      <c r="K41" s="53"/>
      <c r="L41" s="53"/>
      <c r="M41" s="53"/>
    </row>
    <row r="42" spans="2:13" x14ac:dyDescent="0.3">
      <c r="B42" s="9"/>
      <c r="C42" s="61" t="s">
        <v>194</v>
      </c>
      <c r="D42" s="48"/>
      <c r="E42" s="48"/>
      <c r="F42" s="48"/>
      <c r="G42" s="48"/>
      <c r="H42" s="48"/>
      <c r="K42" s="53"/>
      <c r="L42" s="53"/>
      <c r="M42" s="53"/>
    </row>
    <row r="43" spans="2:13" x14ac:dyDescent="0.3">
      <c r="B43" s="1" t="s">
        <v>170</v>
      </c>
      <c r="C43" s="18" t="s">
        <v>163</v>
      </c>
      <c r="D43" s="58">
        <v>-35.200000000000003</v>
      </c>
      <c r="E43" s="58">
        <v>125.6</v>
      </c>
      <c r="F43" s="58">
        <v>402.3</v>
      </c>
      <c r="G43" s="58">
        <v>840.4</v>
      </c>
      <c r="H43" s="58">
        <v>620.79999999999995</v>
      </c>
      <c r="K43" s="53"/>
      <c r="L43" s="53"/>
      <c r="M43" s="53"/>
    </row>
    <row r="44" spans="2:13" x14ac:dyDescent="0.3">
      <c r="B44" s="1" t="s">
        <v>171</v>
      </c>
      <c r="C44" s="18" t="s">
        <v>164</v>
      </c>
      <c r="D44" s="47">
        <v>36.6</v>
      </c>
      <c r="E44" s="47">
        <v>194.6</v>
      </c>
      <c r="F44" s="47">
        <v>360.7</v>
      </c>
      <c r="G44" s="47">
        <v>526.70000000000005</v>
      </c>
      <c r="H44" s="47">
        <v>272.3</v>
      </c>
      <c r="K44" s="53"/>
      <c r="L44" s="53"/>
      <c r="M44" s="53"/>
    </row>
    <row r="45" spans="2:13" x14ac:dyDescent="0.3">
      <c r="B45" s="1" t="s">
        <v>174</v>
      </c>
      <c r="C45" s="18" t="s">
        <v>165</v>
      </c>
      <c r="D45" s="47">
        <v>84.5</v>
      </c>
      <c r="E45" s="47">
        <v>221</v>
      </c>
      <c r="F45" s="47">
        <v>310.8</v>
      </c>
      <c r="G45" s="47">
        <v>492.3</v>
      </c>
      <c r="H45" s="47">
        <v>255.7</v>
      </c>
      <c r="K45" s="53"/>
      <c r="L45" s="53"/>
      <c r="M45" s="53"/>
    </row>
    <row r="46" spans="2:13" x14ac:dyDescent="0.3">
      <c r="B46" s="1" t="s">
        <v>172</v>
      </c>
      <c r="C46" s="20" t="s">
        <v>166</v>
      </c>
      <c r="D46" s="47">
        <v>64.900000000000006</v>
      </c>
      <c r="E46" s="47">
        <v>120.1</v>
      </c>
      <c r="F46" s="47">
        <v>169.7</v>
      </c>
      <c r="G46" s="47">
        <v>208.9</v>
      </c>
      <c r="H46" s="47">
        <v>59.8</v>
      </c>
      <c r="K46" s="53"/>
      <c r="L46" s="53"/>
      <c r="M46" s="53"/>
    </row>
    <row r="47" spans="2:13" collapsed="1" x14ac:dyDescent="0.3">
      <c r="B47" s="1" t="s">
        <v>175</v>
      </c>
      <c r="C47" s="20" t="s">
        <v>167</v>
      </c>
      <c r="D47" s="58">
        <v>-27.7</v>
      </c>
      <c r="E47" s="58">
        <v>-61.1</v>
      </c>
      <c r="F47" s="58">
        <v>-88.4</v>
      </c>
      <c r="G47" s="58">
        <v>-147.4</v>
      </c>
      <c r="H47" s="58">
        <v>-59</v>
      </c>
      <c r="K47" s="53"/>
      <c r="L47" s="53"/>
      <c r="M47" s="53"/>
    </row>
    <row r="48" spans="2:13" collapsed="1" x14ac:dyDescent="0.3">
      <c r="B48" s="1" t="s">
        <v>173</v>
      </c>
      <c r="C48" s="24" t="s">
        <v>168</v>
      </c>
      <c r="D48" s="59">
        <v>4.8</v>
      </c>
      <c r="E48" s="59">
        <v>2</v>
      </c>
      <c r="F48" s="59">
        <v>-16.100000000000001</v>
      </c>
      <c r="G48" s="59">
        <v>-28.1</v>
      </c>
      <c r="H48" s="59">
        <v>-3.1</v>
      </c>
      <c r="K48" s="53"/>
      <c r="L48" s="53"/>
      <c r="M48" s="53"/>
    </row>
    <row r="49" spans="2:13" collapsed="1" x14ac:dyDescent="0.3">
      <c r="B49" s="1" t="s">
        <v>9</v>
      </c>
      <c r="C49" s="22" t="s">
        <v>169</v>
      </c>
      <c r="D49" s="51">
        <v>127.8</v>
      </c>
      <c r="E49" s="51">
        <v>602.20000000000005</v>
      </c>
      <c r="F49" s="51">
        <v>1139</v>
      </c>
      <c r="G49" s="51">
        <v>1892.8</v>
      </c>
      <c r="H49" s="51">
        <v>1146.5999999999999</v>
      </c>
      <c r="K49" s="53"/>
      <c r="L49" s="53"/>
      <c r="M49" s="53"/>
    </row>
    <row r="50" spans="2:13" x14ac:dyDescent="0.3">
      <c r="C50" s="20"/>
      <c r="D50" s="47"/>
      <c r="E50" s="47"/>
      <c r="F50" s="47"/>
      <c r="G50" s="47"/>
      <c r="H50" s="47"/>
    </row>
    <row r="51" spans="2:13" x14ac:dyDescent="0.3">
      <c r="C51" s="18"/>
      <c r="D51" s="41"/>
      <c r="E51" s="41"/>
      <c r="F51" s="41"/>
      <c r="G51" s="41"/>
      <c r="H51" s="41"/>
    </row>
    <row r="52" spans="2:13" x14ac:dyDescent="0.3">
      <c r="C52" s="18"/>
      <c r="D52" s="41"/>
      <c r="E52" s="41"/>
      <c r="F52" s="41"/>
      <c r="G52" s="41"/>
      <c r="H52" s="41"/>
    </row>
    <row r="53" spans="2:13" x14ac:dyDescent="0.3">
      <c r="C53" s="18"/>
      <c r="D53" s="41"/>
      <c r="E53" s="41"/>
      <c r="F53" s="41"/>
      <c r="G53" s="41"/>
      <c r="H53" s="41"/>
    </row>
    <row r="54" spans="2:13" x14ac:dyDescent="0.3">
      <c r="D54" s="23"/>
      <c r="E54" s="23"/>
      <c r="F54" s="23"/>
      <c r="G54" s="23"/>
      <c r="H54" s="23"/>
    </row>
    <row r="55" spans="2:13" x14ac:dyDescent="0.3">
      <c r="D55" s="23"/>
      <c r="E55" s="23"/>
      <c r="F55" s="23"/>
      <c r="G55" s="23"/>
      <c r="H55" s="23"/>
    </row>
    <row r="56" spans="2:13" x14ac:dyDescent="0.3">
      <c r="D56" s="23"/>
      <c r="E56" s="23"/>
      <c r="F56" s="23"/>
      <c r="G56" s="23"/>
      <c r="H56" s="23"/>
    </row>
    <row r="57" spans="2:13" x14ac:dyDescent="0.3">
      <c r="D57" s="23"/>
      <c r="E57" s="23"/>
      <c r="F57" s="23"/>
      <c r="G57" s="23"/>
      <c r="H57" s="23"/>
    </row>
    <row r="58" spans="2:13" x14ac:dyDescent="0.3">
      <c r="D58" s="23"/>
      <c r="E58" s="23"/>
      <c r="F58" s="23"/>
      <c r="G58" s="23"/>
      <c r="H58" s="23"/>
    </row>
  </sheetData>
  <pageMargins left="0.7" right="0.7" top="0.75" bottom="0.75" header="0.3" footer="0.3"/>
  <pageSetup paperSize="9" orientation="portrait" r:id="rId1"/>
  <ignoredErrors>
    <ignoredError sqref="D30:H30 D32:H33 D41:H4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D16" workbookViewId="0">
      <selection activeCell="E28" activeCellId="1" sqref="E25 E28"/>
    </sheetView>
  </sheetViews>
  <sheetFormatPr baseColWidth="10" defaultColWidth="8.7265625" defaultRowHeight="14.5" outlineLevelRow="2" outlineLevelCol="1" x14ac:dyDescent="0.35"/>
  <cols>
    <col min="1" max="2" width="9.1796875" hidden="1" customWidth="1" outlineLevel="1"/>
    <col min="3" max="3" width="9.1796875" style="1" hidden="1" customWidth="1" outlineLevel="1"/>
    <col min="4" max="4" width="48.453125" style="1" customWidth="1" collapsed="1"/>
    <col min="5" max="9" width="11.7265625" style="1" customWidth="1"/>
  </cols>
  <sheetData>
    <row r="1" spans="3:9" hidden="1" outlineLevel="1" x14ac:dyDescent="0.35">
      <c r="C1" s="1" t="s">
        <v>156</v>
      </c>
      <c r="D1" s="2" t="s">
        <v>1</v>
      </c>
      <c r="E1" s="1" t="s">
        <v>2</v>
      </c>
      <c r="F1" s="1" t="s">
        <v>2</v>
      </c>
      <c r="G1" s="1" t="s">
        <v>2</v>
      </c>
      <c r="H1" s="1" t="s">
        <v>2</v>
      </c>
      <c r="I1" s="1" t="s">
        <v>2</v>
      </c>
    </row>
    <row r="2" spans="3:9" hidden="1" outlineLevel="1" x14ac:dyDescent="0.35">
      <c r="D2" s="2" t="s">
        <v>4</v>
      </c>
      <c r="E2" s="5">
        <v>2017</v>
      </c>
      <c r="F2" s="5">
        <v>2017</v>
      </c>
      <c r="G2" s="5">
        <v>2017</v>
      </c>
      <c r="H2" s="5">
        <v>2017</v>
      </c>
      <c r="I2" s="5">
        <v>2018</v>
      </c>
    </row>
    <row r="3" spans="3:9" hidden="1" outlineLevel="1" x14ac:dyDescent="0.35">
      <c r="D3" s="2" t="s">
        <v>6</v>
      </c>
      <c r="E3" s="1" t="s">
        <v>157</v>
      </c>
      <c r="F3" s="1" t="s">
        <v>158</v>
      </c>
      <c r="G3" s="1" t="s">
        <v>160</v>
      </c>
      <c r="H3" s="1" t="s">
        <v>105</v>
      </c>
      <c r="I3" s="1" t="s">
        <v>157</v>
      </c>
    </row>
    <row r="4" spans="3:9" hidden="1" outlineLevel="1" x14ac:dyDescent="0.35">
      <c r="D4" s="2"/>
      <c r="E4" s="1" t="s">
        <v>198</v>
      </c>
      <c r="F4" s="1" t="s">
        <v>199</v>
      </c>
      <c r="G4" s="1" t="s">
        <v>200</v>
      </c>
      <c r="H4" s="1" t="s">
        <v>201</v>
      </c>
      <c r="I4" s="1" t="s">
        <v>198</v>
      </c>
    </row>
    <row r="5" spans="3:9" hidden="1" outlineLevel="1" x14ac:dyDescent="0.35">
      <c r="D5" s="2" t="s">
        <v>8</v>
      </c>
      <c r="E5" s="1" t="s">
        <v>9</v>
      </c>
      <c r="F5" s="1" t="s">
        <v>9</v>
      </c>
      <c r="G5" s="1" t="s">
        <v>9</v>
      </c>
      <c r="H5" s="1" t="s">
        <v>9</v>
      </c>
      <c r="I5" s="1" t="s">
        <v>9</v>
      </c>
    </row>
    <row r="6" spans="3:9" hidden="1" outlineLevel="1" x14ac:dyDescent="0.35">
      <c r="D6" s="2" t="s">
        <v>10</v>
      </c>
    </row>
    <row r="7" spans="3:9" hidden="1" outlineLevel="1" x14ac:dyDescent="0.35">
      <c r="D7" s="2" t="s">
        <v>11</v>
      </c>
      <c r="E7" s="1" t="s">
        <v>106</v>
      </c>
      <c r="F7" s="1" t="s">
        <v>106</v>
      </c>
      <c r="G7" s="1" t="s">
        <v>106</v>
      </c>
      <c r="H7" s="1" t="s">
        <v>106</v>
      </c>
      <c r="I7" s="1" t="s">
        <v>106</v>
      </c>
    </row>
    <row r="8" spans="3:9" hidden="1" outlineLevel="1" x14ac:dyDescent="0.35">
      <c r="D8" s="2" t="s">
        <v>13</v>
      </c>
      <c r="E8" s="1" t="s">
        <v>14</v>
      </c>
      <c r="F8" s="1" t="s">
        <v>14</v>
      </c>
      <c r="G8" s="1" t="s">
        <v>14</v>
      </c>
      <c r="H8" s="1" t="s">
        <v>14</v>
      </c>
      <c r="I8" s="1" t="s">
        <v>14</v>
      </c>
    </row>
    <row r="9" spans="3:9" hidden="1" outlineLevel="1" x14ac:dyDescent="0.35">
      <c r="D9" s="2" t="s">
        <v>15</v>
      </c>
    </row>
    <row r="10" spans="3:9" hidden="1" outlineLevel="1" x14ac:dyDescent="0.35">
      <c r="D10" s="2" t="s">
        <v>16</v>
      </c>
      <c r="E10" s="1" t="s">
        <v>17</v>
      </c>
      <c r="F10" s="1" t="s">
        <v>17</v>
      </c>
      <c r="G10" s="1" t="s">
        <v>17</v>
      </c>
      <c r="H10" s="1" t="s">
        <v>17</v>
      </c>
      <c r="I10" s="1" t="s">
        <v>17</v>
      </c>
    </row>
    <row r="11" spans="3:9" hidden="1" outlineLevel="1" x14ac:dyDescent="0.35">
      <c r="D11" s="2" t="s">
        <v>18</v>
      </c>
      <c r="E11" s="1" t="s">
        <v>19</v>
      </c>
      <c r="F11" s="1" t="s">
        <v>19</v>
      </c>
      <c r="G11" s="1" t="s">
        <v>19</v>
      </c>
      <c r="H11" s="1" t="s">
        <v>19</v>
      </c>
      <c r="I11" s="1" t="s">
        <v>19</v>
      </c>
    </row>
    <row r="12" spans="3:9" hidden="1" outlineLevel="1" x14ac:dyDescent="0.35">
      <c r="D12" s="2" t="s">
        <v>20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</row>
    <row r="13" spans="3:9" hidden="1" outlineLevel="1" x14ac:dyDescent="0.35">
      <c r="D13" s="2" t="s">
        <v>22</v>
      </c>
      <c r="E13" s="1" t="s">
        <v>23</v>
      </c>
      <c r="F13" s="1" t="s">
        <v>23</v>
      </c>
      <c r="G13" s="1" t="s">
        <v>23</v>
      </c>
      <c r="H13" s="1" t="s">
        <v>23</v>
      </c>
      <c r="I13" s="1" t="s">
        <v>23</v>
      </c>
    </row>
    <row r="14" spans="3:9" hidden="1" outlineLevel="1" x14ac:dyDescent="0.35">
      <c r="D14" s="2" t="s">
        <v>24</v>
      </c>
      <c r="E14" s="38" t="s">
        <v>25</v>
      </c>
      <c r="F14" s="38" t="s">
        <v>25</v>
      </c>
      <c r="G14" s="38" t="s">
        <v>25</v>
      </c>
      <c r="H14" s="38" t="s">
        <v>25</v>
      </c>
      <c r="I14" s="38" t="s">
        <v>25</v>
      </c>
    </row>
    <row r="15" spans="3:9" hidden="1" outlineLevel="1" x14ac:dyDescent="0.35">
      <c r="D15" s="8" t="s">
        <v>26</v>
      </c>
      <c r="E15" s="39" t="s">
        <v>27</v>
      </c>
      <c r="F15" s="39" t="s">
        <v>27</v>
      </c>
      <c r="G15" s="39" t="s">
        <v>27</v>
      </c>
      <c r="H15" s="39" t="s">
        <v>27</v>
      </c>
      <c r="I15" s="39" t="s">
        <v>27</v>
      </c>
    </row>
    <row r="16" spans="3:9" collapsed="1" x14ac:dyDescent="0.35"/>
    <row r="18" spans="1:9" x14ac:dyDescent="0.35">
      <c r="D18" s="40" t="s">
        <v>197</v>
      </c>
      <c r="E18" s="20"/>
      <c r="F18" s="20"/>
      <c r="G18" s="20"/>
      <c r="H18" s="20"/>
      <c r="I18" s="20"/>
    </row>
    <row r="19" spans="1:9" x14ac:dyDescent="0.35">
      <c r="D19" s="20"/>
      <c r="E19" s="20"/>
      <c r="F19" s="20"/>
      <c r="G19" s="20"/>
      <c r="H19" s="20"/>
      <c r="I19" s="20"/>
    </row>
    <row r="20" spans="1:9" x14ac:dyDescent="0.35">
      <c r="D20" s="15" t="s">
        <v>28</v>
      </c>
      <c r="E20" s="16" t="str">
        <f>+E4&amp;" "&amp;E2</f>
        <v>1Q 2017</v>
      </c>
      <c r="F20" s="16" t="str">
        <f t="shared" ref="F20:I20" si="0">+F4&amp;" "&amp;F2</f>
        <v>2Q 2017</v>
      </c>
      <c r="G20" s="16" t="str">
        <f t="shared" si="0"/>
        <v>3Q 2017</v>
      </c>
      <c r="H20" s="16" t="str">
        <f t="shared" si="0"/>
        <v>4Q 2017</v>
      </c>
      <c r="I20" s="16" t="str">
        <f t="shared" si="0"/>
        <v>1Q 2018</v>
      </c>
    </row>
    <row r="21" spans="1:9" x14ac:dyDescent="0.35">
      <c r="D21" s="20"/>
      <c r="E21" s="20"/>
      <c r="F21" s="20"/>
      <c r="G21" s="20"/>
      <c r="H21" s="20"/>
      <c r="I21" s="20"/>
    </row>
    <row r="22" spans="1:9" x14ac:dyDescent="0.35">
      <c r="C22" s="1" t="s">
        <v>179</v>
      </c>
      <c r="D22" s="20" t="s">
        <v>181</v>
      </c>
      <c r="E22" s="58">
        <v>127.8</v>
      </c>
      <c r="F22" s="58">
        <v>474.4</v>
      </c>
      <c r="G22" s="58">
        <v>536.9</v>
      </c>
      <c r="H22" s="58">
        <v>753.7</v>
      </c>
      <c r="I22" s="58">
        <v>1146.5999999999999</v>
      </c>
    </row>
    <row r="23" spans="1:9" x14ac:dyDescent="0.35">
      <c r="C23" s="52" t="s">
        <v>184</v>
      </c>
      <c r="D23" s="20" t="s">
        <v>187</v>
      </c>
      <c r="E23" s="58">
        <v>313.2</v>
      </c>
      <c r="F23" s="58">
        <v>326.39999999999998</v>
      </c>
      <c r="G23" s="58">
        <v>311.39999999999998</v>
      </c>
      <c r="H23" s="58">
        <v>309.8</v>
      </c>
      <c r="I23" s="58">
        <v>303.60000000000002</v>
      </c>
    </row>
    <row r="24" spans="1:9" x14ac:dyDescent="0.35">
      <c r="A24" s="56" t="s">
        <v>193</v>
      </c>
      <c r="B24" s="56" t="s">
        <v>192</v>
      </c>
      <c r="C24" s="52" t="s">
        <v>185</v>
      </c>
      <c r="D24" s="18" t="s">
        <v>188</v>
      </c>
      <c r="E24" s="58">
        <v>11.7</v>
      </c>
      <c r="F24" s="58">
        <v>-278.3</v>
      </c>
      <c r="G24" s="58">
        <v>117.7</v>
      </c>
      <c r="H24" s="58">
        <v>21</v>
      </c>
      <c r="I24" s="58">
        <v>-495.6</v>
      </c>
    </row>
    <row r="25" spans="1:9" x14ac:dyDescent="0.35">
      <c r="C25" s="52" t="s">
        <v>186</v>
      </c>
      <c r="D25" s="24" t="s">
        <v>189</v>
      </c>
      <c r="E25" s="59">
        <v>-143</v>
      </c>
      <c r="F25" s="59">
        <v>-206.7</v>
      </c>
      <c r="G25" s="59">
        <v>-201.8</v>
      </c>
      <c r="H25" s="59">
        <v>-338.6</v>
      </c>
      <c r="I25" s="59">
        <v>-179.6</v>
      </c>
    </row>
    <row r="26" spans="1:9" x14ac:dyDescent="0.35">
      <c r="D26" s="22" t="s">
        <v>196</v>
      </c>
      <c r="E26" s="60">
        <f>SUM(E22:E25)</f>
        <v>309.7</v>
      </c>
      <c r="F26" s="60">
        <f t="shared" ref="F26:I26" si="1">SUM(F22:F25)</f>
        <v>315.8</v>
      </c>
      <c r="G26" s="60">
        <f t="shared" si="1"/>
        <v>764.2</v>
      </c>
      <c r="H26" s="60">
        <f t="shared" si="1"/>
        <v>745.9</v>
      </c>
      <c r="I26" s="60">
        <f t="shared" si="1"/>
        <v>774.99999999999977</v>
      </c>
    </row>
    <row r="27" spans="1:9" x14ac:dyDescent="0.35">
      <c r="D27" s="42"/>
      <c r="E27" s="58"/>
      <c r="F27" s="58"/>
      <c r="G27" s="58"/>
      <c r="H27" s="58"/>
      <c r="I27" s="58"/>
    </row>
    <row r="28" spans="1:9" x14ac:dyDescent="0.35">
      <c r="C28" s="52" t="s">
        <v>190</v>
      </c>
      <c r="D28" s="54" t="s">
        <v>191</v>
      </c>
      <c r="E28" s="58">
        <v>-48.4</v>
      </c>
      <c r="F28" s="58">
        <v>-101.6</v>
      </c>
      <c r="G28" s="58">
        <v>-87</v>
      </c>
      <c r="H28" s="58">
        <v>-152.69999999999999</v>
      </c>
      <c r="I28" s="58">
        <v>-144.1</v>
      </c>
    </row>
    <row r="29" spans="1:9" x14ac:dyDescent="0.35">
      <c r="D29" s="42"/>
      <c r="E29" s="47"/>
      <c r="F29" s="47"/>
      <c r="G29" s="47"/>
      <c r="H29" s="47"/>
      <c r="I29" s="47"/>
    </row>
    <row r="30" spans="1:9" ht="15" x14ac:dyDescent="0.35">
      <c r="D30" s="55"/>
      <c r="E30" s="47"/>
      <c r="F30" s="47"/>
      <c r="G30" s="47"/>
      <c r="H30" s="47"/>
      <c r="I30" s="47"/>
    </row>
    <row r="31" spans="1:9" x14ac:dyDescent="0.35">
      <c r="D31" s="42"/>
      <c r="E31" s="47"/>
      <c r="F31" s="47"/>
      <c r="G31" s="47"/>
      <c r="H31" s="47"/>
      <c r="I31" s="47"/>
    </row>
    <row r="32" spans="1:9" x14ac:dyDescent="0.35">
      <c r="D32" s="42"/>
      <c r="E32" s="47"/>
      <c r="F32" s="47"/>
      <c r="G32" s="47"/>
      <c r="H32" s="47"/>
      <c r="I32" s="47"/>
    </row>
    <row r="33" spans="5:9" hidden="1" outlineLevel="2" x14ac:dyDescent="0.35">
      <c r="E33" s="53">
        <f>E22-'P&amp;L'!C36+'P&amp;L'!C34</f>
        <v>0</v>
      </c>
      <c r="F33" s="53">
        <f>F22-'P&amp;L'!D36+'P&amp;L'!D34</f>
        <v>0</v>
      </c>
      <c r="G33" s="53">
        <f>G22-'P&amp;L'!E36+'P&amp;L'!E34</f>
        <v>0</v>
      </c>
      <c r="H33" s="53">
        <f>H22-'P&amp;L'!F36+'P&amp;L'!F34</f>
        <v>-9.9999999999980105E-2</v>
      </c>
      <c r="I33" s="53">
        <f>I22-'P&amp;L'!G36+'P&amp;L'!G34</f>
        <v>0</v>
      </c>
    </row>
    <row r="34" spans="5:9" hidden="1" outlineLevel="2" x14ac:dyDescent="0.35">
      <c r="E34" s="53">
        <f>E23+'P&amp;L'!C32+'P&amp;L'!C33</f>
        <v>0</v>
      </c>
      <c r="F34" s="53">
        <f>F23+'P&amp;L'!D32+'P&amp;L'!D33</f>
        <v>-3.3750779948604759E-14</v>
      </c>
      <c r="G34" s="53">
        <f>G23+'P&amp;L'!E32+'P&amp;L'!E33</f>
        <v>0</v>
      </c>
      <c r="H34" s="53">
        <f>H23+'P&amp;L'!F32+'P&amp;L'!F33</f>
        <v>-1.1546319456101628E-14</v>
      </c>
      <c r="I34" s="53">
        <f>I23+'P&amp;L'!G32+'P&amp;L'!G33</f>
        <v>4.5519144009631418E-14</v>
      </c>
    </row>
    <row r="35" spans="5:9" collapsed="1" x14ac:dyDescent="0.35"/>
  </sheetData>
  <pageMargins left="0.7" right="0.7" top="0.75" bottom="0.75" header="0.3" footer="0.3"/>
  <pageSetup paperSize="9" scale="65" fitToHeight="0" orientation="portrait" r:id="rId1"/>
  <customProperties>
    <customPr name="SheetOptions" r:id="rId2"/>
  </customProperties>
  <ignoredErrors>
    <ignoredError sqref="E26:I2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D16" workbookViewId="0">
      <selection activeCell="H44" sqref="H44"/>
    </sheetView>
  </sheetViews>
  <sheetFormatPr baseColWidth="10" defaultColWidth="8.7265625" defaultRowHeight="14.5" outlineLevelRow="1" outlineLevelCol="1" x14ac:dyDescent="0.35"/>
  <cols>
    <col min="1" max="2" width="0" hidden="1" customWidth="1" outlineLevel="1"/>
    <col min="3" max="3" width="0" style="1" hidden="1" customWidth="1" outlineLevel="1"/>
    <col min="4" max="4" width="46.1796875" style="1" customWidth="1" collapsed="1"/>
    <col min="5" max="9" width="11.7265625" style="1" customWidth="1"/>
  </cols>
  <sheetData>
    <row r="1" spans="3:9" hidden="1" outlineLevel="1" x14ac:dyDescent="0.35">
      <c r="C1" s="1" t="s">
        <v>156</v>
      </c>
      <c r="D1" s="2" t="s">
        <v>1</v>
      </c>
      <c r="E1" s="1" t="s">
        <v>2</v>
      </c>
      <c r="F1" s="1" t="s">
        <v>2</v>
      </c>
      <c r="G1" s="1" t="s">
        <v>2</v>
      </c>
      <c r="H1" s="1" t="s">
        <v>2</v>
      </c>
      <c r="I1" s="1" t="s">
        <v>2</v>
      </c>
    </row>
    <row r="2" spans="3:9" hidden="1" outlineLevel="1" x14ac:dyDescent="0.35">
      <c r="D2" s="2" t="s">
        <v>4</v>
      </c>
      <c r="E2" s="5">
        <v>2017</v>
      </c>
      <c r="F2" s="5">
        <v>2017</v>
      </c>
      <c r="G2" s="5">
        <v>2017</v>
      </c>
      <c r="H2" s="5">
        <v>2017</v>
      </c>
      <c r="I2" s="5">
        <v>2018</v>
      </c>
    </row>
    <row r="3" spans="3:9" hidden="1" outlineLevel="1" x14ac:dyDescent="0.35">
      <c r="D3" s="2" t="s">
        <v>6</v>
      </c>
      <c r="E3" s="1" t="s">
        <v>157</v>
      </c>
      <c r="F3" s="1" t="s">
        <v>158</v>
      </c>
      <c r="G3" s="1" t="s">
        <v>160</v>
      </c>
      <c r="H3" s="1" t="s">
        <v>105</v>
      </c>
      <c r="I3" s="1" t="s">
        <v>157</v>
      </c>
    </row>
    <row r="4" spans="3:9" hidden="1" outlineLevel="1" x14ac:dyDescent="0.35">
      <c r="D4" s="2"/>
      <c r="E4" s="1" t="s">
        <v>198</v>
      </c>
      <c r="F4" s="1" t="s">
        <v>199</v>
      </c>
      <c r="G4" s="1" t="s">
        <v>200</v>
      </c>
      <c r="H4" s="1" t="s">
        <v>201</v>
      </c>
      <c r="I4" s="1" t="s">
        <v>198</v>
      </c>
    </row>
    <row r="5" spans="3:9" hidden="1" outlineLevel="1" x14ac:dyDescent="0.35">
      <c r="D5" s="2" t="s">
        <v>8</v>
      </c>
      <c r="E5" s="1" t="s">
        <v>9</v>
      </c>
      <c r="F5" s="1" t="s">
        <v>9</v>
      </c>
      <c r="G5" s="1" t="s">
        <v>9</v>
      </c>
      <c r="H5" s="1" t="s">
        <v>9</v>
      </c>
      <c r="I5" s="1" t="s">
        <v>9</v>
      </c>
    </row>
    <row r="6" spans="3:9" hidden="1" outlineLevel="1" x14ac:dyDescent="0.35">
      <c r="D6" s="2" t="s">
        <v>10</v>
      </c>
    </row>
    <row r="7" spans="3:9" hidden="1" outlineLevel="1" x14ac:dyDescent="0.35">
      <c r="D7" s="2" t="s">
        <v>11</v>
      </c>
      <c r="E7" s="1" t="s">
        <v>202</v>
      </c>
      <c r="F7" s="1" t="s">
        <v>202</v>
      </c>
      <c r="G7" s="1" t="s">
        <v>202</v>
      </c>
      <c r="H7" s="1" t="s">
        <v>202</v>
      </c>
      <c r="I7" s="1" t="s">
        <v>202</v>
      </c>
    </row>
    <row r="8" spans="3:9" hidden="1" outlineLevel="1" x14ac:dyDescent="0.35">
      <c r="D8" s="2" t="s">
        <v>13</v>
      </c>
      <c r="E8" s="1" t="s">
        <v>14</v>
      </c>
      <c r="F8" s="1" t="s">
        <v>14</v>
      </c>
      <c r="G8" s="1" t="s">
        <v>14</v>
      </c>
      <c r="H8" s="1" t="s">
        <v>14</v>
      </c>
      <c r="I8" s="1" t="s">
        <v>14</v>
      </c>
    </row>
    <row r="9" spans="3:9" hidden="1" outlineLevel="1" x14ac:dyDescent="0.35">
      <c r="D9" s="2" t="s">
        <v>15</v>
      </c>
    </row>
    <row r="10" spans="3:9" hidden="1" outlineLevel="1" x14ac:dyDescent="0.35">
      <c r="D10" s="2" t="s">
        <v>16</v>
      </c>
      <c r="E10" s="1" t="s">
        <v>17</v>
      </c>
      <c r="F10" s="1" t="s">
        <v>17</v>
      </c>
      <c r="G10" s="1" t="s">
        <v>17</v>
      </c>
      <c r="H10" s="1" t="s">
        <v>17</v>
      </c>
      <c r="I10" s="1" t="s">
        <v>17</v>
      </c>
    </row>
    <row r="11" spans="3:9" hidden="1" outlineLevel="1" x14ac:dyDescent="0.35">
      <c r="D11" s="2" t="s">
        <v>18</v>
      </c>
      <c r="E11" s="1" t="s">
        <v>19</v>
      </c>
      <c r="F11" s="1" t="s">
        <v>19</v>
      </c>
      <c r="G11" s="1" t="s">
        <v>19</v>
      </c>
      <c r="H11" s="1" t="s">
        <v>19</v>
      </c>
      <c r="I11" s="1" t="s">
        <v>19</v>
      </c>
    </row>
    <row r="12" spans="3:9" hidden="1" outlineLevel="1" x14ac:dyDescent="0.35">
      <c r="D12" s="2" t="s">
        <v>20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</row>
    <row r="13" spans="3:9" hidden="1" outlineLevel="1" x14ac:dyDescent="0.35">
      <c r="D13" s="2" t="s">
        <v>22</v>
      </c>
      <c r="E13" s="1" t="s">
        <v>23</v>
      </c>
      <c r="F13" s="1" t="s">
        <v>23</v>
      </c>
      <c r="G13" s="1" t="s">
        <v>23</v>
      </c>
      <c r="H13" s="1" t="s">
        <v>23</v>
      </c>
      <c r="I13" s="1" t="s">
        <v>23</v>
      </c>
    </row>
    <row r="14" spans="3:9" hidden="1" outlineLevel="1" x14ac:dyDescent="0.35">
      <c r="D14" s="2" t="s">
        <v>24</v>
      </c>
      <c r="E14" s="38" t="s">
        <v>25</v>
      </c>
      <c r="F14" s="38" t="s">
        <v>25</v>
      </c>
      <c r="G14" s="38" t="s">
        <v>25</v>
      </c>
      <c r="H14" s="38" t="s">
        <v>25</v>
      </c>
      <c r="I14" s="38" t="s">
        <v>25</v>
      </c>
    </row>
    <row r="15" spans="3:9" hidden="1" outlineLevel="1" x14ac:dyDescent="0.35">
      <c r="D15" s="8" t="s">
        <v>26</v>
      </c>
      <c r="E15" s="39" t="s">
        <v>27</v>
      </c>
      <c r="F15" s="39" t="s">
        <v>27</v>
      </c>
      <c r="G15" s="39" t="s">
        <v>27</v>
      </c>
      <c r="H15" s="39" t="s">
        <v>27</v>
      </c>
      <c r="I15" s="39" t="s">
        <v>27</v>
      </c>
    </row>
    <row r="16" spans="3:9" collapsed="1" x14ac:dyDescent="0.35"/>
    <row r="18" spans="1:9" x14ac:dyDescent="0.35">
      <c r="D18" s="40" t="s">
        <v>197</v>
      </c>
      <c r="E18" s="20"/>
      <c r="F18" s="20"/>
      <c r="G18" s="20"/>
      <c r="H18" s="20"/>
      <c r="I18" s="20"/>
    </row>
    <row r="19" spans="1:9" x14ac:dyDescent="0.35">
      <c r="D19" s="20"/>
      <c r="E19" s="20"/>
      <c r="F19" s="20"/>
      <c r="G19" s="20"/>
      <c r="H19" s="20"/>
      <c r="I19" s="20"/>
    </row>
    <row r="20" spans="1:9" x14ac:dyDescent="0.35">
      <c r="D20" s="15" t="s">
        <v>28</v>
      </c>
      <c r="E20" s="16" t="str">
        <f>+E4&amp;" "&amp;E2</f>
        <v>1Q 2017</v>
      </c>
      <c r="F20" s="16" t="str">
        <f t="shared" ref="F20:I20" si="0">+F4&amp;" "&amp;F2</f>
        <v>2Q 2017</v>
      </c>
      <c r="G20" s="16" t="str">
        <f t="shared" si="0"/>
        <v>3Q 2017</v>
      </c>
      <c r="H20" s="16" t="str">
        <f t="shared" si="0"/>
        <v>4Q 2017</v>
      </c>
      <c r="I20" s="16" t="str">
        <f t="shared" si="0"/>
        <v>1Q 2018</v>
      </c>
    </row>
    <row r="21" spans="1:9" x14ac:dyDescent="0.35">
      <c r="D21" s="20"/>
      <c r="E21" s="20"/>
      <c r="F21" s="20"/>
      <c r="G21" s="20"/>
      <c r="H21" s="20"/>
      <c r="I21" s="20"/>
    </row>
    <row r="22" spans="1:9" x14ac:dyDescent="0.35">
      <c r="C22" s="1" t="s">
        <v>179</v>
      </c>
      <c r="D22" s="20" t="s">
        <v>181</v>
      </c>
      <c r="E22" s="58">
        <v>127.8</v>
      </c>
      <c r="F22" s="58">
        <v>602.20000000000005</v>
      </c>
      <c r="G22" s="58">
        <v>1139</v>
      </c>
      <c r="H22" s="58">
        <v>1892.8</v>
      </c>
      <c r="I22" s="58">
        <v>1146.5999999999999</v>
      </c>
    </row>
    <row r="23" spans="1:9" x14ac:dyDescent="0.35">
      <c r="C23" s="52" t="s">
        <v>184</v>
      </c>
      <c r="D23" s="20" t="s">
        <v>187</v>
      </c>
      <c r="E23" s="58">
        <v>313.2</v>
      </c>
      <c r="F23" s="58">
        <v>639.6</v>
      </c>
      <c r="G23" s="58">
        <v>951</v>
      </c>
      <c r="H23" s="58">
        <v>1260.8</v>
      </c>
      <c r="I23" s="58">
        <v>303.60000000000002</v>
      </c>
    </row>
    <row r="24" spans="1:9" x14ac:dyDescent="0.35">
      <c r="A24" s="56" t="s">
        <v>193</v>
      </c>
      <c r="B24" s="56" t="s">
        <v>192</v>
      </c>
      <c r="C24" s="52" t="s">
        <v>185</v>
      </c>
      <c r="D24" s="18" t="s">
        <v>188</v>
      </c>
      <c r="E24" s="58">
        <v>11.7</v>
      </c>
      <c r="F24" s="58">
        <v>-266.60000000000002</v>
      </c>
      <c r="G24" s="58">
        <v>-148.80000000000001</v>
      </c>
      <c r="H24" s="58">
        <v>-127.8</v>
      </c>
      <c r="I24" s="58">
        <v>-495.6</v>
      </c>
    </row>
    <row r="25" spans="1:9" x14ac:dyDescent="0.35">
      <c r="C25" s="52" t="s">
        <v>186</v>
      </c>
      <c r="D25" s="24" t="s">
        <v>189</v>
      </c>
      <c r="E25" s="59">
        <v>-143</v>
      </c>
      <c r="F25" s="59">
        <v>-349.7</v>
      </c>
      <c r="G25" s="59">
        <v>-551.5</v>
      </c>
      <c r="H25" s="59">
        <v>-890.1</v>
      </c>
      <c r="I25" s="59">
        <v>-179.6</v>
      </c>
    </row>
    <row r="26" spans="1:9" x14ac:dyDescent="0.35">
      <c r="D26" s="22" t="s">
        <v>196</v>
      </c>
      <c r="E26" s="60">
        <f>SUM(E22:E25)</f>
        <v>309.7</v>
      </c>
      <c r="F26" s="60">
        <f t="shared" ref="F26:I26" si="1">SUM(F22:F25)</f>
        <v>625.50000000000023</v>
      </c>
      <c r="G26" s="60">
        <f t="shared" si="1"/>
        <v>1389.7</v>
      </c>
      <c r="H26" s="60">
        <f t="shared" si="1"/>
        <v>2135.6999999999998</v>
      </c>
      <c r="I26" s="60">
        <f t="shared" si="1"/>
        <v>774.99999999999977</v>
      </c>
    </row>
    <row r="27" spans="1:9" x14ac:dyDescent="0.35">
      <c r="D27" s="42"/>
      <c r="E27" s="58"/>
      <c r="F27" s="58"/>
      <c r="G27" s="58"/>
      <c r="H27" s="58"/>
      <c r="I27" s="58"/>
    </row>
    <row r="28" spans="1:9" x14ac:dyDescent="0.35">
      <c r="C28" s="52" t="s">
        <v>190</v>
      </c>
      <c r="D28" s="54" t="s">
        <v>191</v>
      </c>
      <c r="E28" s="58">
        <v>-48.4</v>
      </c>
      <c r="F28" s="58">
        <v>-150</v>
      </c>
      <c r="G28" s="58">
        <v>-237</v>
      </c>
      <c r="H28" s="58">
        <v>-389.7</v>
      </c>
      <c r="I28" s="58">
        <v>-144.1</v>
      </c>
    </row>
    <row r="29" spans="1:9" x14ac:dyDescent="0.35">
      <c r="D29" s="42"/>
      <c r="E29" s="47"/>
      <c r="F29" s="47"/>
      <c r="G29" s="47"/>
      <c r="H29" s="47"/>
      <c r="I29" s="47"/>
    </row>
    <row r="30" spans="1:9" ht="15" x14ac:dyDescent="0.35">
      <c r="D30" s="55"/>
      <c r="E30" s="47"/>
      <c r="F30" s="47"/>
      <c r="G30" s="47"/>
      <c r="H30" s="47"/>
      <c r="I30" s="47"/>
    </row>
    <row r="31" spans="1:9" x14ac:dyDescent="0.35">
      <c r="D31" s="42"/>
      <c r="E31" s="47"/>
      <c r="F31" s="47"/>
      <c r="G31" s="47"/>
      <c r="H31" s="47"/>
      <c r="I31" s="47"/>
    </row>
    <row r="32" spans="1:9" x14ac:dyDescent="0.35">
      <c r="D32" s="42"/>
      <c r="E32" s="47"/>
      <c r="F32" s="47"/>
      <c r="G32" s="47"/>
      <c r="H32" s="47"/>
      <c r="I32" s="47"/>
    </row>
    <row r="33" spans="5:9" x14ac:dyDescent="0.35">
      <c r="E33" s="53"/>
      <c r="F33" s="53"/>
      <c r="G33" s="53"/>
      <c r="H33" s="53"/>
      <c r="I33" s="53"/>
    </row>
    <row r="34" spans="5:9" x14ac:dyDescent="0.35">
      <c r="E34" s="53"/>
      <c r="F34" s="53"/>
      <c r="G34" s="53"/>
      <c r="H34" s="53"/>
      <c r="I34" s="53"/>
    </row>
  </sheetData>
  <pageMargins left="0.7" right="0.7" top="0.75" bottom="0.75" header="0.3" footer="0.3"/>
  <pageSetup paperSize="9" scale="83" fitToHeight="0" orientation="portrait" r:id="rId1"/>
  <ignoredErrors>
    <ignoredError sqref="E26:I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Balance</vt:lpstr>
      <vt:lpstr>P&amp;L</vt:lpstr>
      <vt:lpstr>P&amp;L YTD</vt:lpstr>
      <vt:lpstr>Segment</vt:lpstr>
      <vt:lpstr>Segment YTD</vt:lpstr>
      <vt:lpstr>CF</vt:lpstr>
      <vt:lpstr>CF YTD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Øistein Olsen</dc:creator>
  <cp:lastModifiedBy>Johanne Holter Thompson</cp:lastModifiedBy>
  <cp:lastPrinted>2018-05-08T08:51:26Z</cp:lastPrinted>
  <dcterms:created xsi:type="dcterms:W3CDTF">2016-06-15T11:34:29Z</dcterms:created>
  <dcterms:modified xsi:type="dcterms:W3CDTF">2018-05-09T08:26:33Z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